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トレーシングレポート!$B$22:$AB$41</definedName>
    <definedName name="_xlnm._FilterDatabase" localSheetId="2" hidden="1">薬剤別副作用!$A$3:$J$32</definedName>
  </definedNames>
  <calcPr calcId="145621"/>
</workbook>
</file>

<file path=xl/calcChain.xml><?xml version="1.0" encoding="utf-8"?>
<calcChain xmlns="http://schemas.openxmlformats.org/spreadsheetml/2006/main">
  <c r="X28" i="2" l="1"/>
  <c r="P28" i="2"/>
  <c r="G28" i="2"/>
  <c r="B30" i="2" l="1"/>
  <c r="A35" i="2" l="1"/>
  <c r="P35" i="2" s="1"/>
  <c r="A34" i="2"/>
  <c r="X34" i="2" s="1"/>
  <c r="A33" i="2"/>
  <c r="P33" i="2" s="1"/>
  <c r="B32" i="2"/>
  <c r="G32" i="2" s="1"/>
  <c r="B31" i="2"/>
  <c r="G31" i="2" s="1"/>
  <c r="G30" i="2"/>
  <c r="B29" i="2"/>
  <c r="G29" i="2" s="1"/>
  <c r="X33" i="2" l="1"/>
  <c r="X35" i="2"/>
  <c r="P34" i="2"/>
  <c r="P31" i="2"/>
  <c r="X30" i="2"/>
  <c r="X31" i="2"/>
  <c r="P32" i="2"/>
  <c r="P29" i="2"/>
  <c r="X32" i="2"/>
  <c r="P30" i="2"/>
  <c r="X29" i="2"/>
</calcChain>
</file>

<file path=xl/sharedStrings.xml><?xml version="1.0" encoding="utf-8"?>
<sst xmlns="http://schemas.openxmlformats.org/spreadsheetml/2006/main" count="485" uniqueCount="279">
  <si>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</si>
  <si>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</si>
  <si>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</si>
  <si>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</si>
  <si>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</si>
  <si>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</si>
  <si>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</si>
  <si>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</si>
  <si>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</si>
  <si>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</si>
  <si>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</si>
  <si>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</si>
  <si>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</si>
  <si>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</si>
  <si>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</si>
  <si>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</si>
  <si>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</si>
  <si>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</si>
  <si>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</si>
  <si>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</si>
  <si>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</si>
  <si>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</si>
  <si>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</si>
  <si>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</si>
  <si>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</si>
  <si>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</si>
  <si>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</si>
  <si>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</si>
  <si>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</si>
  <si>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</si>
  <si>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</si>
  <si>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</si>
  <si>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</si>
  <si>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</si>
  <si>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</si>
  <si>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</si>
  <si>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</si>
  <si>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</si>
  <si>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</si>
  <si>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</si>
  <si>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</si>
  <si>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</si>
  <si>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</si>
  <si>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</si>
  <si>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</si>
  <si>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</si>
  <si>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</si>
  <si>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</si>
  <si>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</si>
  <si>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</si>
  <si>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</si>
  <si>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</si>
  <si>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</si>
  <si>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</si>
  <si>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</si>
  <si>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</si>
  <si>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</si>
  <si>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</si>
  <si>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</si>
  <si>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</si>
  <si>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</si>
  <si>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</si>
  <si>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</si>
  <si>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</si>
  <si>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</si>
  <si>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</si>
  <si>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</si>
  <si>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</si>
  <si>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</si>
  <si>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</si>
  <si>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</si>
  <si>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</si>
  <si>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</si>
  <si>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</si>
  <si>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</si>
  <si>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</si>
  <si>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</si>
  <si>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</si>
  <si>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</si>
  <si>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</si>
  <si>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</si>
  <si>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</si>
  <si>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</si>
  <si>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</si>
  <si>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</si>
  <si>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</si>
  <si>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</si>
  <si>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</si>
  <si>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</si>
  <si>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</si>
  <si>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</si>
  <si>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</si>
  <si>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</si>
  <si>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</si>
  <si>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</si>
  <si>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</si>
  <si>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</si>
  <si>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</si>
  <si>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</si>
  <si>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</si>
  <si>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</si>
  <si>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</si>
  <si>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</si>
  <si>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</si>
  <si>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</si>
  <si>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</si>
  <si>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</si>
  <si>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</si>
  <si>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</si>
  <si>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</si>
  <si>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</si>
  <si>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</si>
  <si>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</si>
  <si>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</si>
  <si>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</si>
  <si>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</si>
  <si>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</si>
  <si>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</si>
  <si>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</si>
  <si>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</si>
  <si>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</si>
  <si>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</si>
  <si>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</si>
  <si>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</si>
  <si>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</si>
  <si>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</si>
  <si>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</si>
  <si>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</si>
  <si>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</si>
  <si>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</si>
  <si>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</si>
  <si>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</si>
  <si>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</si>
  <si>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</si>
  <si>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</si>
  <si>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</si>
  <si>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</si>
  <si>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</si>
  <si>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</si>
  <si>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</si>
  <si>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</si>
  <si>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</si>
  <si>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</si>
  <si>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</si>
  <si>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</si>
  <si>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</si>
  <si>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</si>
  <si>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</si>
  <si>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</si>
  <si>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</si>
  <si>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</si>
  <si>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</si>
  <si>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</si>
  <si>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</si>
  <si>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</si>
  <si>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</si>
  <si>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</si>
  <si>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</si>
  <si>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</si>
  <si>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</si>
  <si>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</si>
  <si>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</si>
  <si>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</si>
  <si>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</si>
  <si>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</si>
  <si>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</si>
  <si>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</si>
  <si>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</si>
  <si>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</si>
  <si>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</si>
  <si>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</si>
  <si>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</si>
  <si>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</si>
  <si>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</si>
  <si>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</si>
  <si>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</si>
  <si>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</si>
  <si>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</si>
  <si>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</si>
  <si>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</si>
  <si>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</si>
  <si>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</si>
  <si>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</si>
  <si>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</si>
  <si>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</si>
  <si>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</si>
  <si>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</si>
  <si>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</si>
  <si>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</si>
  <si>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</si>
  <si>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</si>
  <si>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</si>
  <si>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</si>
  <si>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</si>
  <si>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</si>
  <si>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</si>
  <si>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</si>
  <si>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</si>
  <si>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</si>
  <si>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</si>
  <si>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</si>
  <si>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</si>
  <si>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</si>
  <si>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</si>
  <si>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</si>
  <si>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</si>
  <si>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</si>
  <si>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</si>
  <si>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</si>
  <si>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</si>
  <si>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</si>
  <si>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</si>
  <si>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</si>
  <si>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</si>
  <si>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</si>
  <si>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</si>
  <si>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</si>
  <si>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</si>
  <si>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</si>
  <si>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</si>
  <si>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</si>
  <si>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</si>
  <si>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</si>
  <si>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</si>
  <si>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</si>
  <si>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</si>
  <si>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</si>
  <si>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</si>
  <si>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</si>
  <si>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</si>
  <si>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</si>
  <si>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</si>
  <si>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</si>
  <si>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</si>
  <si>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</si>
  <si>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</si>
  <si>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</si>
  <si>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</si>
  <si>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</si>
  <si>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</si>
  <si>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</si>
  <si>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</si>
  <si>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</si>
  <si>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</si>
  <si>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</si>
  <si>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</si>
  <si>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</si>
  <si>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</si>
  <si>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</si>
  <si>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</si>
  <si>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</si>
  <si>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</si>
  <si>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</si>
  <si>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</si>
  <si>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</si>
  <si>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</si>
  <si>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</si>
  <si>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</si>
  <si>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</si>
  <si>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</si>
  <si>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</si>
  <si>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</si>
  <si>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</si>
  <si>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</si>
  <si>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</si>
  <si>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</si>
  <si>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</si>
  <si>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</si>
  <si>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</si>
  <si>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</si>
  <si>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</si>
  <si>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</si>
  <si>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兵庫県病院薬剤師会・兵庫県薬剤師会作成　　Ver.1.0</t>
    <rPh sb="0" eb="2">
      <t>ヒョウゴ</t>
    </rPh>
    <rPh sb="2" eb="3">
      <t>ケン</t>
    </rPh>
    <rPh sb="3" eb="5">
      <t>ビョウイン</t>
    </rPh>
    <rPh sb="5" eb="8">
      <t>ヤクザイシ</t>
    </rPh>
    <rPh sb="8" eb="9">
      <t>カイ</t>
    </rPh>
    <rPh sb="10" eb="12">
      <t>ヒョウゴ</t>
    </rPh>
    <rPh sb="12" eb="13">
      <t>ケン</t>
    </rPh>
    <rPh sb="13" eb="16">
      <t>ヤクザイシ</t>
    </rPh>
    <rPh sb="16" eb="17">
      <t>カイ</t>
    </rPh>
    <rPh sb="17" eb="19">
      <t>サクセイ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</si>
  <si>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</si>
  <si>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</si>
  <si>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 xml:space="preserve"> 加古川中央市民病院　薬剤部　　　　　　　　　　　　　　　　　　　　　　　　　　　　　　　　　　　　　　　　　　　　　</t>
    <rPh sb="1" eb="4">
      <t>カコガワ</t>
    </rPh>
    <rPh sb="4" eb="6">
      <t>チュウオウ</t>
    </rPh>
    <rPh sb="6" eb="8">
      <t>シミン</t>
    </rPh>
    <rPh sb="8" eb="10">
      <t>ビョウイン</t>
    </rPh>
    <rPh sb="11" eb="13">
      <t>ヤクザイ</t>
    </rPh>
    <rPh sb="13" eb="14">
      <t>ブ</t>
    </rPh>
    <phoneticPr fontId="1"/>
  </si>
  <si>
    <t>FAX：０７９－４５１－８６６２</t>
    <phoneticPr fontId="1"/>
  </si>
  <si>
    <t>患者生年月日：</t>
    <rPh sb="0" eb="2">
      <t>カンジャ</t>
    </rPh>
    <rPh sb="2" eb="4">
      <t>セイネン</t>
    </rPh>
    <rPh sb="4" eb="6">
      <t>ガッピ</t>
    </rPh>
    <phoneticPr fontId="1"/>
  </si>
  <si>
    <t>　　　トレーシングレポート（分子標的薬、殺細胞性抗がん剤+分子標的薬用）</t>
    <rPh sb="14" eb="16">
      <t>ブンシ</t>
    </rPh>
    <rPh sb="16" eb="18">
      <t>ヒョウテキ</t>
    </rPh>
    <rPh sb="18" eb="19">
      <t>ヤク</t>
    </rPh>
    <rPh sb="20" eb="23">
      <t>サツサイボウ</t>
    </rPh>
    <rPh sb="23" eb="24">
      <t>セイ</t>
    </rPh>
    <rPh sb="24" eb="25">
      <t>コウ</t>
    </rPh>
    <rPh sb="27" eb="28">
      <t>ザイ</t>
    </rPh>
    <rPh sb="29" eb="34">
      <t>ブンシヒョウテキヤク</t>
    </rPh>
    <rPh sb="34" eb="3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</si>
</sst>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u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20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2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51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161925</xdr:colOff>
          <xdr:row>23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161925</xdr:colOff>
          <xdr:row>24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161925</xdr:colOff>
          <xdr:row>25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161925</xdr:colOff>
          <xdr:row>26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219075</xdr:rowOff>
        </xdr:from>
        <xdr:to>
          <xdr:col>22</xdr:col>
          <xdr:colOff>190500</xdr:colOff>
          <xdr:row>22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219075</xdr:rowOff>
        </xdr:from>
        <xdr:to>
          <xdr:col>22</xdr:col>
          <xdr:colOff>190500</xdr:colOff>
          <xdr:row>23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219075</xdr:rowOff>
        </xdr:from>
        <xdr:to>
          <xdr:col>22</xdr:col>
          <xdr:colOff>190500</xdr:colOff>
          <xdr:row>24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219075</xdr:rowOff>
        </xdr:from>
        <xdr:to>
          <xdr:col>22</xdr:col>
          <xdr:colOff>190500</xdr:colOff>
          <xdr:row>25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161925</xdr:colOff>
          <xdr:row>27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27</xdr:col>
          <xdr:colOff>161925</xdr:colOff>
          <xdr:row>29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219075</xdr:rowOff>
        </xdr:from>
        <xdr:to>
          <xdr:col>22</xdr:col>
          <xdr:colOff>190500</xdr:colOff>
          <xdr:row>26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219075</xdr:rowOff>
        </xdr:from>
        <xdr:to>
          <xdr:col>0</xdr:col>
          <xdr:colOff>190500</xdr:colOff>
          <xdr:row>28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219075</xdr:rowOff>
        </xdr:from>
        <xdr:to>
          <xdr:col>5</xdr:col>
          <xdr:colOff>190500</xdr:colOff>
          <xdr:row>28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219075</xdr:rowOff>
        </xdr:from>
        <xdr:to>
          <xdr:col>14</xdr:col>
          <xdr:colOff>190500</xdr:colOff>
          <xdr:row>28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219075</xdr:rowOff>
        </xdr:from>
        <xdr:to>
          <xdr:col>22</xdr:col>
          <xdr:colOff>190500</xdr:colOff>
          <xdr:row>28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161925</xdr:colOff>
          <xdr:row>30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161925</xdr:colOff>
          <xdr:row>31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219075</xdr:rowOff>
        </xdr:from>
        <xdr:to>
          <xdr:col>0</xdr:col>
          <xdr:colOff>190500</xdr:colOff>
          <xdr:row>29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219075</xdr:rowOff>
        </xdr:from>
        <xdr:to>
          <xdr:col>0</xdr:col>
          <xdr:colOff>190500</xdr:colOff>
          <xdr:row>30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219075</xdr:rowOff>
        </xdr:from>
        <xdr:to>
          <xdr:col>5</xdr:col>
          <xdr:colOff>190500</xdr:colOff>
          <xdr:row>29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219075</xdr:rowOff>
        </xdr:from>
        <xdr:to>
          <xdr:col>5</xdr:col>
          <xdr:colOff>190500</xdr:colOff>
          <xdr:row>30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219075</xdr:rowOff>
        </xdr:from>
        <xdr:to>
          <xdr:col>14</xdr:col>
          <xdr:colOff>190500</xdr:colOff>
          <xdr:row>29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219075</xdr:rowOff>
        </xdr:from>
        <xdr:to>
          <xdr:col>14</xdr:col>
          <xdr:colOff>190500</xdr:colOff>
          <xdr:row>30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219075</xdr:rowOff>
        </xdr:from>
        <xdr:to>
          <xdr:col>22</xdr:col>
          <xdr:colOff>190500</xdr:colOff>
          <xdr:row>29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219075</xdr:rowOff>
        </xdr:from>
        <xdr:to>
          <xdr:col>22</xdr:col>
          <xdr:colOff>190500</xdr:colOff>
          <xdr:row>30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27</xdr:col>
          <xdr:colOff>161925</xdr:colOff>
          <xdr:row>32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27</xdr:col>
          <xdr:colOff>161925</xdr:colOff>
          <xdr:row>33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295275</xdr:rowOff>
        </xdr:from>
        <xdr:to>
          <xdr:col>0</xdr:col>
          <xdr:colOff>190500</xdr:colOff>
          <xdr:row>31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295275</xdr:rowOff>
        </xdr:from>
        <xdr:to>
          <xdr:col>5</xdr:col>
          <xdr:colOff>190500</xdr:colOff>
          <xdr:row>31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295275</xdr:rowOff>
        </xdr:from>
        <xdr:to>
          <xdr:col>14</xdr:col>
          <xdr:colOff>190500</xdr:colOff>
          <xdr:row>31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295275</xdr:rowOff>
        </xdr:from>
        <xdr:to>
          <xdr:col>22</xdr:col>
          <xdr:colOff>190500</xdr:colOff>
          <xdr:row>31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76200</xdr:rowOff>
        </xdr:from>
        <xdr:to>
          <xdr:col>14</xdr:col>
          <xdr:colOff>190500</xdr:colOff>
          <xdr:row>33</xdr:row>
          <xdr:rowOff>314325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95250</xdr:rowOff>
        </xdr:from>
        <xdr:to>
          <xdr:col>22</xdr:col>
          <xdr:colOff>200025</xdr:colOff>
          <xdr:row>33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57150</xdr:rowOff>
        </xdr:from>
        <xdr:to>
          <xdr:col>14</xdr:col>
          <xdr:colOff>190500</xdr:colOff>
          <xdr:row>32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66675</xdr:rowOff>
        </xdr:from>
        <xdr:to>
          <xdr:col>22</xdr:col>
          <xdr:colOff>190500</xdr:colOff>
          <xdr:row>32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</xdr:row>
          <xdr:rowOff>19050</xdr:rowOff>
        </xdr:from>
        <xdr:to>
          <xdr:col>16</xdr:col>
          <xdr:colOff>295275</xdr:colOff>
          <xdr:row>9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9</xdr:row>
          <xdr:rowOff>9525</xdr:rowOff>
        </xdr:from>
        <xdr:to>
          <xdr:col>19</xdr:col>
          <xdr:colOff>419100</xdr:colOff>
          <xdr:row>9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</xdr:row>
          <xdr:rowOff>28575</xdr:rowOff>
        </xdr:from>
        <xdr:to>
          <xdr:col>2</xdr:col>
          <xdr:colOff>914400</xdr:colOff>
          <xdr:row>16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28575</xdr:rowOff>
        </xdr:from>
        <xdr:to>
          <xdr:col>4</xdr:col>
          <xdr:colOff>133350</xdr:colOff>
          <xdr:row>16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0</xdr:rowOff>
        </xdr:from>
        <xdr:to>
          <xdr:col>27</xdr:col>
          <xdr:colOff>161925</xdr:colOff>
          <xdr:row>20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47625</xdr:rowOff>
        </xdr:from>
        <xdr:to>
          <xdr:col>14</xdr:col>
          <xdr:colOff>190500</xdr:colOff>
          <xdr:row>18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47625</xdr:rowOff>
        </xdr:from>
        <xdr:to>
          <xdr:col>14</xdr:col>
          <xdr:colOff>200025</xdr:colOff>
          <xdr:row>19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47625</xdr:rowOff>
        </xdr:from>
        <xdr:to>
          <xdr:col>22</xdr:col>
          <xdr:colOff>200025</xdr:colOff>
          <xdr:row>19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47625</xdr:rowOff>
        </xdr:from>
        <xdr:to>
          <xdr:col>22</xdr:col>
          <xdr:colOff>200025</xdr:colOff>
          <xdr:row>18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28575</xdr:rowOff>
        </xdr:from>
        <xdr:to>
          <xdr:col>6</xdr:col>
          <xdr:colOff>485775</xdr:colOff>
          <xdr:row>37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37</xdr:row>
          <xdr:rowOff>19050</xdr:rowOff>
        </xdr:from>
        <xdr:to>
          <xdr:col>9</xdr:col>
          <xdr:colOff>28575</xdr:colOff>
          <xdr:row>37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38</xdr:row>
          <xdr:rowOff>19050</xdr:rowOff>
        </xdr:from>
        <xdr:to>
          <xdr:col>2</xdr:col>
          <xdr:colOff>295275</xdr:colOff>
          <xdr:row>38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28575</xdr:rowOff>
        </xdr:from>
        <xdr:to>
          <xdr:col>6</xdr:col>
          <xdr:colOff>152400</xdr:colOff>
          <xdr:row>38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28575</xdr:rowOff>
        </xdr:from>
        <xdr:to>
          <xdr:col>11</xdr:col>
          <xdr:colOff>238125</xdr:colOff>
          <xdr:row>38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228600</xdr:colOff>
          <xdr:row>39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39</xdr:row>
          <xdr:rowOff>28575</xdr:rowOff>
        </xdr:from>
        <xdr:to>
          <xdr:col>7</xdr:col>
          <xdr:colOff>47625</xdr:colOff>
          <xdr:row>39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39</xdr:row>
          <xdr:rowOff>28575</xdr:rowOff>
        </xdr:from>
        <xdr:to>
          <xdr:col>10</xdr:col>
          <xdr:colOff>142875</xdr:colOff>
          <xdr:row>39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419100</xdr:colOff>
          <xdr:row>39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0</xdr:rowOff>
        </xdr:from>
        <xdr:to>
          <xdr:col>27</xdr:col>
          <xdr:colOff>161925</xdr:colOff>
          <xdr:row>34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0</xdr:rowOff>
        </xdr:from>
        <xdr:to>
          <xdr:col>27</xdr:col>
          <xdr:colOff>161925</xdr:colOff>
          <xdr:row>35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76200</xdr:rowOff>
        </xdr:from>
        <xdr:to>
          <xdr:col>14</xdr:col>
          <xdr:colOff>190500</xdr:colOff>
          <xdr:row>34</xdr:row>
          <xdr:rowOff>314325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76200</xdr:rowOff>
        </xdr:from>
        <xdr:to>
          <xdr:col>22</xdr:col>
          <xdr:colOff>190500</xdr:colOff>
          <xdr:row>34</xdr:row>
          <xdr:rowOff>314325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161925</xdr:colOff>
          <xdr:row>28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27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27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27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219075</xdr:rowOff>
        </xdr:from>
        <xdr:to>
          <xdr:col>22</xdr:col>
          <xdr:colOff>190500</xdr:colOff>
          <xdr:row>27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27</xdr:col>
          <xdr:colOff>161925</xdr:colOff>
          <xdr:row>19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"/>
  <sheetViews>
    <sheetView tabSelected="1" zoomScale="80" zoomScaleNormal="80" workbookViewId="0">
      <selection sqref="A1:M1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3.75" customWidth="1"/>
    <col min="20" max="20" width="6.25" customWidth="1"/>
    <col min="21" max="21" width="5.75" customWidth="1"/>
    <col min="22" max="22" width="2.25" customWidth="1"/>
    <col min="23" max="23" width="2.75" customWidth="1"/>
    <col min="24" max="24" width="9.125" customWidth="1"/>
    <col min="25" max="25" width="5.875" customWidth="1"/>
    <col min="26" max="26" width="12" customWidth="1"/>
    <col min="27" max="27" width="5.75" customWidth="1"/>
    <col min="28" max="28" width="2.25" customWidth="1"/>
  </cols>
  <sheetData>
    <row r="1" spans="1:28" ht="18.75" customHeight="1" thickBot="1" x14ac:dyDescent="0.2">
      <c r="A1" s="170" t="s">
        <v>275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92"/>
      <c r="O1" s="92"/>
      <c r="P1" s="170" t="s">
        <v>276</v>
      </c>
      <c r="Q1" s="171"/>
      <c r="R1" s="171"/>
      <c r="S1" s="171"/>
      <c r="T1" s="171"/>
      <c r="U1" s="171"/>
      <c r="V1" s="171"/>
      <c r="W1" s="42"/>
      <c r="X1" s="7" t="s">
        <v>11</v>
      </c>
      <c r="Y1" s="157"/>
      <c r="Z1" s="158"/>
      <c r="AA1" s="158"/>
      <c r="AB1" s="159"/>
    </row>
    <row r="2" spans="1:28" ht="7.5" customHeight="1" x14ac:dyDescent="0.2">
      <c r="X2" s="7"/>
      <c r="Y2" s="14"/>
      <c r="Z2" s="14"/>
      <c r="AA2" s="14"/>
      <c r="AB2" s="14"/>
    </row>
    <row r="3" spans="1:28" ht="24" x14ac:dyDescent="0.15">
      <c r="B3" s="10"/>
      <c r="C3" s="89" t="s">
        <v>278</v>
      </c>
      <c r="D3" s="3"/>
      <c r="E3" s="10"/>
      <c r="F3" s="3"/>
      <c r="G3" s="3"/>
      <c r="H3" s="3"/>
    </row>
    <row r="4" spans="1:28" ht="13.5" customHeight="1" x14ac:dyDescent="0.15">
      <c r="B4" s="88"/>
      <c r="C4" s="88" t="s">
        <v>273</v>
      </c>
      <c r="D4" s="98" t="s">
        <v>274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100"/>
    </row>
    <row r="5" spans="1:28" ht="7.5" customHeight="1" thickBot="1" x14ac:dyDescent="0.25"/>
    <row r="6" spans="1:28" ht="22.5" customHeight="1" x14ac:dyDescent="0.15">
      <c r="A6" s="12" t="s">
        <v>0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33" t="s">
        <v>3</v>
      </c>
      <c r="P6" s="9"/>
      <c r="Q6" s="9"/>
      <c r="R6" s="138"/>
      <c r="S6" s="138"/>
      <c r="T6" s="163"/>
      <c r="U6" s="163"/>
      <c r="V6" s="163"/>
      <c r="W6" s="163"/>
      <c r="X6" s="163"/>
      <c r="Y6" s="163"/>
      <c r="Z6" s="163"/>
      <c r="AA6" s="163"/>
      <c r="AB6" s="164"/>
    </row>
    <row r="7" spans="1:28" ht="22.5" customHeight="1" x14ac:dyDescent="0.15">
      <c r="A7" s="5"/>
      <c r="B7" s="172"/>
      <c r="C7" s="172"/>
      <c r="D7" s="172"/>
      <c r="E7" s="22" t="s">
        <v>10</v>
      </c>
      <c r="F7" s="22"/>
      <c r="G7" s="174"/>
      <c r="H7" s="174"/>
      <c r="I7" s="174"/>
      <c r="J7" s="174"/>
      <c r="K7" s="174"/>
      <c r="L7" s="58"/>
      <c r="M7" s="57"/>
      <c r="N7" s="22" t="s">
        <v>2</v>
      </c>
      <c r="O7" s="107" t="s">
        <v>4</v>
      </c>
      <c r="P7" s="108"/>
      <c r="Q7" s="108"/>
      <c r="R7" s="143"/>
      <c r="S7" s="143"/>
      <c r="T7" s="144"/>
      <c r="U7" s="144"/>
      <c r="V7" s="144"/>
      <c r="W7" s="144"/>
      <c r="X7" s="144"/>
      <c r="Y7" s="144"/>
      <c r="Z7" s="144"/>
      <c r="AA7" s="144"/>
      <c r="AB7" s="165"/>
    </row>
    <row r="8" spans="1:28" ht="22.5" customHeight="1" x14ac:dyDescent="0.15">
      <c r="A8" s="36" t="s">
        <v>1</v>
      </c>
      <c r="B8" s="13"/>
      <c r="C8" s="136"/>
      <c r="D8" s="136"/>
      <c r="E8" s="136"/>
      <c r="F8" s="136"/>
      <c r="G8" s="136"/>
      <c r="H8" s="136"/>
      <c r="I8" s="136"/>
      <c r="J8" s="137"/>
      <c r="K8" s="137"/>
      <c r="L8" s="11"/>
      <c r="M8" s="11"/>
      <c r="N8" s="13"/>
      <c r="O8" s="107" t="s">
        <v>13</v>
      </c>
      <c r="P8" s="108"/>
      <c r="Q8" s="108"/>
      <c r="R8" s="143"/>
      <c r="S8" s="143"/>
      <c r="T8" s="144"/>
      <c r="U8" s="144"/>
      <c r="V8" s="144"/>
      <c r="W8" s="144"/>
      <c r="X8" s="144"/>
      <c r="Y8" s="144"/>
      <c r="Z8" s="144"/>
      <c r="AA8" s="144"/>
      <c r="AB8" s="165"/>
    </row>
    <row r="9" spans="1:28" ht="30" customHeight="1" x14ac:dyDescent="0.15">
      <c r="A9" s="37" t="s">
        <v>277</v>
      </c>
      <c r="B9" s="8"/>
      <c r="C9" s="90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  <c r="O9" s="109" t="s">
        <v>5</v>
      </c>
      <c r="P9" s="110"/>
      <c r="Q9" s="110"/>
      <c r="R9" s="166"/>
      <c r="S9" s="166"/>
      <c r="T9" s="167"/>
      <c r="U9" s="167"/>
      <c r="V9" s="167"/>
      <c r="W9" s="167"/>
      <c r="X9" s="167"/>
      <c r="Y9" s="167"/>
      <c r="Z9" s="167"/>
      <c r="AA9" s="167"/>
      <c r="AB9" s="168"/>
    </row>
    <row r="10" spans="1:28" ht="22.5" customHeight="1" thickBot="1" x14ac:dyDescent="0.2">
      <c r="A10" s="15" t="s">
        <v>12</v>
      </c>
      <c r="B10" s="32"/>
      <c r="C10" s="169"/>
      <c r="D10" s="169"/>
      <c r="E10" s="169"/>
      <c r="F10" s="173"/>
      <c r="G10" s="17" t="s">
        <v>55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7"/>
      <c r="W10" s="17" t="s">
        <v>56</v>
      </c>
      <c r="X10" s="169"/>
      <c r="Y10" s="169"/>
      <c r="Z10" s="169"/>
      <c r="AA10" s="169"/>
      <c r="AB10" s="54" t="s">
        <v>57</v>
      </c>
    </row>
    <row r="11" spans="1:28" ht="7.5" customHeight="1" x14ac:dyDescent="0.2"/>
    <row r="12" spans="1:28" ht="15" x14ac:dyDescent="0.15">
      <c r="A12" s="40" t="s">
        <v>21</v>
      </c>
      <c r="B12" s="40"/>
      <c r="G12" s="21"/>
      <c r="H12" s="61"/>
      <c r="I12" s="62"/>
      <c r="J12" s="63" t="s">
        <v>53</v>
      </c>
      <c r="K12" s="64"/>
      <c r="L12" s="64"/>
      <c r="M12" s="64"/>
      <c r="N12" s="64"/>
      <c r="O12" s="64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8" ht="17.25" x14ac:dyDescent="0.15">
      <c r="A13" s="18" t="s">
        <v>20</v>
      </c>
      <c r="B13" s="40" t="s">
        <v>139</v>
      </c>
      <c r="C13" s="65"/>
      <c r="D13" s="65"/>
      <c r="E13" s="65"/>
      <c r="F13" s="65"/>
      <c r="G13" s="65"/>
      <c r="H13" s="65"/>
      <c r="I13" s="66"/>
      <c r="J13" s="66"/>
      <c r="K13" s="66"/>
      <c r="L13" s="66"/>
      <c r="M13" s="66"/>
      <c r="N13" s="1"/>
      <c r="O13" s="1"/>
      <c r="P13" s="65"/>
      <c r="Q13" s="65"/>
      <c r="R13" s="65"/>
      <c r="S13" s="65"/>
      <c r="T13" s="23"/>
      <c r="U13" s="41"/>
      <c r="V13" s="41"/>
      <c r="W13" s="41"/>
      <c r="X13" s="41"/>
      <c r="Y13" s="41"/>
    </row>
    <row r="14" spans="1:28" ht="6" customHeight="1" thickBot="1" x14ac:dyDescent="0.25">
      <c r="A14" s="18"/>
      <c r="B14" s="40"/>
      <c r="C14" s="65"/>
      <c r="D14" s="65"/>
      <c r="E14" s="65"/>
      <c r="F14" s="65"/>
      <c r="G14" s="65"/>
      <c r="H14" s="65"/>
      <c r="I14" s="66"/>
      <c r="J14" s="66"/>
      <c r="K14" s="66"/>
      <c r="L14" s="66"/>
      <c r="M14" s="66"/>
      <c r="N14" s="1"/>
      <c r="O14" s="1"/>
      <c r="P14" s="65"/>
      <c r="Q14" s="65"/>
      <c r="R14" s="65"/>
      <c r="S14" s="65"/>
    </row>
    <row r="15" spans="1:28" ht="22.5" customHeight="1" thickBot="1" x14ac:dyDescent="0.2">
      <c r="A15" s="18"/>
      <c r="B15" s="114" t="s">
        <v>134</v>
      </c>
      <c r="C15" s="115"/>
      <c r="D15" s="118" t="s">
        <v>248</v>
      </c>
      <c r="E15" s="119"/>
      <c r="F15" s="119"/>
      <c r="G15" s="119"/>
      <c r="H15" s="119"/>
      <c r="I15" s="119"/>
      <c r="J15" s="120"/>
      <c r="K15" s="121"/>
      <c r="L15" s="66"/>
      <c r="M15" s="70"/>
      <c r="N15" s="75"/>
      <c r="O15" s="75"/>
      <c r="P15" s="76"/>
      <c r="Q15" s="76"/>
      <c r="R15" s="76"/>
      <c r="S15" s="76"/>
      <c r="T15" s="76"/>
      <c r="U15" s="76"/>
      <c r="V15" s="76"/>
      <c r="W15" s="76"/>
    </row>
    <row r="16" spans="1:28" ht="6" customHeight="1" x14ac:dyDescent="0.2">
      <c r="B16" s="18"/>
      <c r="I16" s="21"/>
      <c r="J16" s="21"/>
      <c r="K16" s="21"/>
      <c r="L16" s="21"/>
      <c r="M16" s="21"/>
      <c r="N16" s="1"/>
      <c r="O16" s="1"/>
    </row>
    <row r="17" spans="1:34" ht="22.5" customHeight="1" x14ac:dyDescent="0.15">
      <c r="B17" s="40" t="s">
        <v>67</v>
      </c>
      <c r="G17" s="41"/>
      <c r="H17" s="41"/>
      <c r="I17" s="160"/>
      <c r="J17" s="161"/>
      <c r="K17" s="41" t="s">
        <v>58</v>
      </c>
      <c r="L17" s="175" t="s">
        <v>68</v>
      </c>
      <c r="M17" s="100"/>
      <c r="N17" s="161"/>
      <c r="O17" s="162"/>
      <c r="P17" s="162"/>
      <c r="Q17" s="41" t="s">
        <v>69</v>
      </c>
      <c r="S17" s="122"/>
      <c r="T17" s="122"/>
      <c r="U17" s="41" t="s">
        <v>59</v>
      </c>
      <c r="V17" s="41"/>
      <c r="X17" s="161"/>
      <c r="Y17" s="161"/>
      <c r="Z17" s="41" t="s">
        <v>60</v>
      </c>
    </row>
    <row r="18" spans="1:34" ht="6" customHeight="1" thickBot="1" x14ac:dyDescent="0.25">
      <c r="B18" s="18"/>
      <c r="I18" s="21"/>
      <c r="J18" s="21"/>
      <c r="K18" s="21"/>
      <c r="L18" s="21"/>
      <c r="M18" s="21"/>
      <c r="N18" s="1"/>
      <c r="O18" s="1"/>
    </row>
    <row r="19" spans="1:34" ht="26.25" customHeight="1" x14ac:dyDescent="0.15">
      <c r="A19" s="104" t="s">
        <v>14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55"/>
      <c r="P19" s="116" t="s">
        <v>15</v>
      </c>
      <c r="Q19" s="116"/>
      <c r="R19" s="117"/>
      <c r="S19" s="117"/>
      <c r="T19" s="117"/>
      <c r="U19" s="117"/>
      <c r="V19" s="117"/>
      <c r="W19" s="49"/>
      <c r="X19" s="176" t="s">
        <v>17</v>
      </c>
      <c r="Y19" s="176"/>
      <c r="Z19" s="176"/>
      <c r="AA19" s="177"/>
      <c r="AB19" s="178"/>
    </row>
    <row r="20" spans="1:34" ht="26.25" customHeight="1" thickBot="1" x14ac:dyDescent="0.2">
      <c r="A20" s="111" t="s">
        <v>265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3"/>
      <c r="O20" s="56"/>
      <c r="P20" s="179" t="s">
        <v>16</v>
      </c>
      <c r="Q20" s="179"/>
      <c r="R20" s="180"/>
      <c r="S20" s="180"/>
      <c r="T20" s="180"/>
      <c r="U20" s="180"/>
      <c r="V20" s="180"/>
      <c r="W20" s="50"/>
      <c r="X20" s="181" t="s">
        <v>18</v>
      </c>
      <c r="Y20" s="181"/>
      <c r="Z20" s="181"/>
      <c r="AA20" s="182"/>
      <c r="AB20" s="183"/>
    </row>
    <row r="21" spans="1:34" ht="6" customHeight="1" thickBot="1" x14ac:dyDescent="0.25"/>
    <row r="22" spans="1:34" ht="18.75" customHeight="1" x14ac:dyDescent="0.15">
      <c r="A22" s="52" t="s">
        <v>65</v>
      </c>
      <c r="B22" s="51"/>
      <c r="C22" s="51"/>
      <c r="D22" s="51"/>
      <c r="E22" s="53"/>
      <c r="F22" s="123" t="s">
        <v>7</v>
      </c>
      <c r="G22" s="124"/>
      <c r="H22" s="124"/>
      <c r="I22" s="124"/>
      <c r="J22" s="124"/>
      <c r="K22" s="124"/>
      <c r="L22" s="124"/>
      <c r="M22" s="124"/>
      <c r="N22" s="124"/>
      <c r="O22" s="184" t="s">
        <v>8</v>
      </c>
      <c r="P22" s="105"/>
      <c r="Q22" s="105"/>
      <c r="R22" s="105"/>
      <c r="S22" s="105"/>
      <c r="T22" s="105"/>
      <c r="U22" s="105"/>
      <c r="V22" s="185"/>
      <c r="W22" s="184" t="s">
        <v>9</v>
      </c>
      <c r="X22" s="105"/>
      <c r="Y22" s="105"/>
      <c r="Z22" s="105"/>
      <c r="AA22" s="105"/>
      <c r="AB22" s="186"/>
    </row>
    <row r="23" spans="1:34" ht="54" customHeight="1" x14ac:dyDescent="0.15">
      <c r="A23" s="31"/>
      <c r="B23" s="125" t="s">
        <v>50</v>
      </c>
      <c r="C23" s="126"/>
      <c r="D23" s="127"/>
      <c r="E23" s="128"/>
      <c r="F23" s="43"/>
      <c r="G23" s="132" t="s">
        <v>26</v>
      </c>
      <c r="H23" s="133"/>
      <c r="I23" s="134"/>
      <c r="J23" s="134"/>
      <c r="K23" s="134"/>
      <c r="L23" s="134"/>
      <c r="M23" s="134"/>
      <c r="N23" s="135"/>
      <c r="O23" s="46"/>
      <c r="P23" s="187" t="s">
        <v>27</v>
      </c>
      <c r="Q23" s="187"/>
      <c r="R23" s="187"/>
      <c r="S23" s="187"/>
      <c r="T23" s="187"/>
      <c r="U23" s="187"/>
      <c r="V23" s="187"/>
      <c r="W23" s="44"/>
      <c r="X23" s="101" t="s">
        <v>28</v>
      </c>
      <c r="Y23" s="101"/>
      <c r="Z23" s="101"/>
      <c r="AA23" s="102"/>
      <c r="AB23" s="103"/>
    </row>
    <row r="24" spans="1:34" ht="54" customHeight="1" x14ac:dyDescent="0.15">
      <c r="A24" s="31"/>
      <c r="B24" s="125" t="s">
        <v>43</v>
      </c>
      <c r="C24" s="126"/>
      <c r="D24" s="127"/>
      <c r="E24" s="128"/>
      <c r="F24" s="43"/>
      <c r="G24" s="132" t="s">
        <v>22</v>
      </c>
      <c r="H24" s="133"/>
      <c r="I24" s="134"/>
      <c r="J24" s="134"/>
      <c r="K24" s="134"/>
      <c r="L24" s="134"/>
      <c r="M24" s="134"/>
      <c r="N24" s="135"/>
      <c r="O24" s="46"/>
      <c r="P24" s="101" t="s">
        <v>29</v>
      </c>
      <c r="Q24" s="101"/>
      <c r="R24" s="101"/>
      <c r="S24" s="101"/>
      <c r="T24" s="101"/>
      <c r="U24" s="101"/>
      <c r="V24" s="101"/>
      <c r="W24" s="48"/>
      <c r="X24" s="101" t="s">
        <v>30</v>
      </c>
      <c r="Y24" s="101"/>
      <c r="Z24" s="101"/>
      <c r="AA24" s="102"/>
      <c r="AB24" s="103"/>
    </row>
    <row r="25" spans="1:34" ht="54" customHeight="1" x14ac:dyDescent="0.15">
      <c r="A25" s="31"/>
      <c r="B25" s="125" t="s">
        <v>42</v>
      </c>
      <c r="C25" s="126"/>
      <c r="D25" s="127"/>
      <c r="E25" s="128"/>
      <c r="F25" s="43"/>
      <c r="G25" s="132" t="s">
        <v>54</v>
      </c>
      <c r="H25" s="133"/>
      <c r="I25" s="134"/>
      <c r="J25" s="134"/>
      <c r="K25" s="134"/>
      <c r="L25" s="134"/>
      <c r="M25" s="134"/>
      <c r="N25" s="135"/>
      <c r="O25" s="46"/>
      <c r="P25" s="187" t="s">
        <v>24</v>
      </c>
      <c r="Q25" s="187"/>
      <c r="R25" s="187"/>
      <c r="S25" s="187"/>
      <c r="T25" s="187"/>
      <c r="U25" s="187"/>
      <c r="V25" s="187"/>
      <c r="W25" s="44"/>
      <c r="X25" s="101" t="s">
        <v>25</v>
      </c>
      <c r="Y25" s="101"/>
      <c r="Z25" s="101"/>
      <c r="AA25" s="102"/>
      <c r="AB25" s="103"/>
    </row>
    <row r="26" spans="1:34" ht="54" customHeight="1" x14ac:dyDescent="0.15">
      <c r="A26" s="31"/>
      <c r="B26" s="202" t="s">
        <v>173</v>
      </c>
      <c r="C26" s="203"/>
      <c r="D26" s="203"/>
      <c r="E26" s="204"/>
      <c r="F26" s="43"/>
      <c r="G26" s="132" t="s">
        <v>183</v>
      </c>
      <c r="H26" s="133"/>
      <c r="I26" s="134"/>
      <c r="J26" s="134"/>
      <c r="K26" s="134"/>
      <c r="L26" s="134"/>
      <c r="M26" s="134"/>
      <c r="N26" s="135"/>
      <c r="O26" s="46"/>
      <c r="P26" s="187" t="s">
        <v>184</v>
      </c>
      <c r="Q26" s="187"/>
      <c r="R26" s="187"/>
      <c r="S26" s="187"/>
      <c r="T26" s="187"/>
      <c r="U26" s="187"/>
      <c r="V26" s="187"/>
      <c r="W26" s="44"/>
      <c r="X26" s="101" t="s">
        <v>185</v>
      </c>
      <c r="Y26" s="101"/>
      <c r="Z26" s="101"/>
      <c r="AA26" s="102"/>
      <c r="AB26" s="103"/>
    </row>
    <row r="27" spans="1:34" ht="54" customHeight="1" x14ac:dyDescent="0.15">
      <c r="A27" s="31"/>
      <c r="B27" s="125" t="s">
        <v>44</v>
      </c>
      <c r="C27" s="126"/>
      <c r="D27" s="127"/>
      <c r="E27" s="128"/>
      <c r="F27" s="43"/>
      <c r="G27" s="132" t="s">
        <v>70</v>
      </c>
      <c r="H27" s="133"/>
      <c r="I27" s="134"/>
      <c r="J27" s="134"/>
      <c r="K27" s="134"/>
      <c r="L27" s="134"/>
      <c r="M27" s="134"/>
      <c r="N27" s="135"/>
      <c r="O27" s="46"/>
      <c r="P27" s="101" t="s">
        <v>71</v>
      </c>
      <c r="Q27" s="101"/>
      <c r="R27" s="101"/>
      <c r="S27" s="101"/>
      <c r="T27" s="101"/>
      <c r="U27" s="101"/>
      <c r="V27" s="101"/>
      <c r="W27" s="44"/>
      <c r="X27" s="101" t="s">
        <v>72</v>
      </c>
      <c r="Y27" s="101"/>
      <c r="Z27" s="101"/>
      <c r="AA27" s="102"/>
      <c r="AB27" s="103"/>
    </row>
    <row r="28" spans="1:34" ht="54" customHeight="1" x14ac:dyDescent="0.15">
      <c r="A28" s="31"/>
      <c r="B28" s="202" t="s">
        <v>121</v>
      </c>
      <c r="C28" s="130"/>
      <c r="D28" s="130"/>
      <c r="E28" s="131"/>
      <c r="F28" s="43"/>
      <c r="G28" s="132" t="str">
        <f>VLOOKUP($B$28,副作用一覧!$A$3:$D$9,2,FALSE)</f>
        <v>不定期または間欠的な症状；便軟化薬/緩下薬/食事の工夫/浣腸を不定期に使用</v>
      </c>
      <c r="H28" s="134"/>
      <c r="I28" s="134"/>
      <c r="J28" s="134"/>
      <c r="K28" s="134"/>
      <c r="L28" s="134"/>
      <c r="M28" s="134"/>
      <c r="N28" s="135"/>
      <c r="O28" s="69"/>
      <c r="P28" s="97" t="str">
        <f>VLOOKUP($B$28,副作用一覧!$A$3:$D$9,3,FALSE)</f>
        <v>緩下薬または浣腸の定期的な使用を要する持続的症状；身の回り以外の日常生活動作の制限</v>
      </c>
      <c r="Q28" s="153"/>
      <c r="R28" s="153"/>
      <c r="S28" s="153"/>
      <c r="T28" s="153"/>
      <c r="U28" s="153"/>
      <c r="V28" s="154"/>
      <c r="W28" s="67"/>
      <c r="X28" s="102" t="str">
        <f>VLOOKUP($B$28,副作用一覧!$A$3:$D$9,4,FALSE)</f>
        <v>摘便を要する頑固な便秘；身の回りの日常生活動作の制限</v>
      </c>
      <c r="Y28" s="155"/>
      <c r="Z28" s="155"/>
      <c r="AA28" s="155"/>
      <c r="AB28" s="156"/>
    </row>
    <row r="29" spans="1:34" ht="54" customHeight="1" x14ac:dyDescent="0.15">
      <c r="A29" s="31"/>
      <c r="B29" s="125" t="str">
        <f>VLOOKUP($D$15,薬剤別副作用!$B$3:$I$32,2,FALSE)</f>
        <v>-</v>
      </c>
      <c r="C29" s="126"/>
      <c r="D29" s="127"/>
      <c r="E29" s="128"/>
      <c r="F29" s="43"/>
      <c r="G29" s="132" t="str">
        <f>VLOOKUP($B$29,副作用一覧!$A$3:$D$31,2,FALSE)</f>
        <v>-</v>
      </c>
      <c r="H29" s="133"/>
      <c r="I29" s="134"/>
      <c r="J29" s="134"/>
      <c r="K29" s="134"/>
      <c r="L29" s="134"/>
      <c r="M29" s="134"/>
      <c r="N29" s="135"/>
      <c r="O29" s="46"/>
      <c r="P29" s="96" t="str">
        <f>VLOOKUP($B$29,副作用一覧!$A$3:$D$31,3,FALSE)</f>
        <v>-</v>
      </c>
      <c r="Q29" s="96"/>
      <c r="R29" s="96"/>
      <c r="S29" s="96"/>
      <c r="T29" s="96"/>
      <c r="U29" s="96"/>
      <c r="V29" s="96"/>
      <c r="W29" s="48"/>
      <c r="X29" s="101" t="str">
        <f>VLOOKUP($B$29,副作用一覧!$A$3:$D$31,4,FALSE)</f>
        <v>-</v>
      </c>
      <c r="Y29" s="101"/>
      <c r="Z29" s="101"/>
      <c r="AA29" s="102"/>
      <c r="AB29" s="103"/>
    </row>
    <row r="30" spans="1:34" ht="56.25" customHeight="1" x14ac:dyDescent="0.15">
      <c r="A30" s="31"/>
      <c r="B30" s="125" t="str">
        <f>VLOOKUP($D$15,薬剤別副作用!$B$3:$I$32,3,FALSE)</f>
        <v>-</v>
      </c>
      <c r="C30" s="126"/>
      <c r="D30" s="127"/>
      <c r="E30" s="128"/>
      <c r="F30" s="43"/>
      <c r="G30" s="132" t="str">
        <f>VLOOKUP($B$30,副作用一覧!$A$3:$D$31,2,FALSE)</f>
        <v>-</v>
      </c>
      <c r="H30" s="133"/>
      <c r="I30" s="134"/>
      <c r="J30" s="134"/>
      <c r="K30" s="134"/>
      <c r="L30" s="134"/>
      <c r="M30" s="134"/>
      <c r="N30" s="135"/>
      <c r="O30" s="46"/>
      <c r="P30" s="96" t="str">
        <f>VLOOKUP($B$30,副作用一覧!$A$3:$D$31,3,FALSE)</f>
        <v>-</v>
      </c>
      <c r="Q30" s="96"/>
      <c r="R30" s="96"/>
      <c r="S30" s="96"/>
      <c r="T30" s="96"/>
      <c r="U30" s="96"/>
      <c r="V30" s="96"/>
      <c r="W30" s="44"/>
      <c r="X30" s="101" t="str">
        <f>VLOOKUP($B$30,副作用一覧!$A$3:$D$31,4,FALSE)</f>
        <v>-</v>
      </c>
      <c r="Y30" s="101"/>
      <c r="Z30" s="101"/>
      <c r="AA30" s="102"/>
      <c r="AB30" s="103"/>
    </row>
    <row r="31" spans="1:34" ht="54" customHeight="1" x14ac:dyDescent="0.15">
      <c r="A31" s="31"/>
      <c r="B31" s="125" t="str">
        <f>VLOOKUP($D$15,薬剤別副作用!$B$3:$I$32,4,FALSE)</f>
        <v>-</v>
      </c>
      <c r="C31" s="126"/>
      <c r="D31" s="127"/>
      <c r="E31" s="128"/>
      <c r="F31" s="43"/>
      <c r="G31" s="132" t="str">
        <f>VLOOKUP($B$31,副作用一覧!$A$3:$D$31,2,FALSE)</f>
        <v>-</v>
      </c>
      <c r="H31" s="133"/>
      <c r="I31" s="134"/>
      <c r="J31" s="134"/>
      <c r="K31" s="134"/>
      <c r="L31" s="134"/>
      <c r="M31" s="134"/>
      <c r="N31" s="135"/>
      <c r="O31" s="46"/>
      <c r="P31" s="96" t="str">
        <f>VLOOKUP($B$31,副作用一覧!$A$3:$D$31,3,FALSE)</f>
        <v>-</v>
      </c>
      <c r="Q31" s="96"/>
      <c r="R31" s="96"/>
      <c r="S31" s="96"/>
      <c r="T31" s="96"/>
      <c r="U31" s="96"/>
      <c r="V31" s="96"/>
      <c r="W31" s="44"/>
      <c r="X31" s="101" t="str">
        <f>VLOOKUP($B$31,副作用一覧!$A$3:$D$31,4,FALSE)</f>
        <v>-</v>
      </c>
      <c r="Y31" s="101"/>
      <c r="Z31" s="101"/>
      <c r="AA31" s="102"/>
      <c r="AB31" s="103"/>
    </row>
    <row r="32" spans="1:34" ht="54" customHeight="1" x14ac:dyDescent="0.15">
      <c r="A32" s="31"/>
      <c r="B32" s="125" t="str">
        <f>VLOOKUP($D$15,薬剤別副作用!$B$3:$I$32,5,FALSE)</f>
        <v>-</v>
      </c>
      <c r="C32" s="126"/>
      <c r="D32" s="127"/>
      <c r="E32" s="128"/>
      <c r="F32" s="45"/>
      <c r="G32" s="132" t="str">
        <f>VLOOKUP($B$32,副作用一覧!$A$3:$D$31,2,FALSE)</f>
        <v>-</v>
      </c>
      <c r="H32" s="133"/>
      <c r="I32" s="134"/>
      <c r="J32" s="134"/>
      <c r="K32" s="134"/>
      <c r="L32" s="134"/>
      <c r="M32" s="134"/>
      <c r="N32" s="135"/>
      <c r="O32" s="47"/>
      <c r="P32" s="96" t="str">
        <f>VLOOKUP($B$32,副作用一覧!$A$3:$D$31,3,FALSE)</f>
        <v>-</v>
      </c>
      <c r="Q32" s="96"/>
      <c r="R32" s="96"/>
      <c r="S32" s="96"/>
      <c r="T32" s="96"/>
      <c r="U32" s="96"/>
      <c r="V32" s="96"/>
      <c r="W32" s="45"/>
      <c r="X32" s="101" t="str">
        <f>VLOOKUP($B$32,副作用一覧!$A$3:$D$31,4,FALSE)</f>
        <v>-</v>
      </c>
      <c r="Y32" s="101"/>
      <c r="Z32" s="101"/>
      <c r="AA32" s="102"/>
      <c r="AB32" s="103"/>
      <c r="AH32" s="8"/>
    </row>
    <row r="33" spans="1:34" ht="30" customHeight="1" x14ac:dyDescent="0.15">
      <c r="A33" s="129" t="str">
        <f>VLOOKUP($D$15,薬剤別副作用!$B$3:$I$32,6,FALSE)</f>
        <v>-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O33" s="73"/>
      <c r="P33" s="95" t="str">
        <f>VLOOKUP($A$33,副作用一覧!$A$3:$D$31,2,FALSE)</f>
        <v>-</v>
      </c>
      <c r="Q33" s="96"/>
      <c r="R33" s="96"/>
      <c r="S33" s="96"/>
      <c r="T33" s="96"/>
      <c r="U33" s="96"/>
      <c r="V33" s="97"/>
      <c r="W33" s="38"/>
      <c r="X33" s="101" t="str">
        <f>VLOOKUP($A$33,副作用一覧!$A$3:$D$31,3,FALSE)</f>
        <v>-</v>
      </c>
      <c r="Y33" s="101"/>
      <c r="Z33" s="101"/>
      <c r="AA33" s="102"/>
      <c r="AB33" s="103"/>
      <c r="AH33" s="8"/>
    </row>
    <row r="34" spans="1:34" ht="30" customHeight="1" x14ac:dyDescent="0.15">
      <c r="A34" s="129" t="str">
        <f>VLOOKUP($D$15,薬剤別副作用!$B$3:$I$32,7,FALSE)</f>
        <v>-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O34" s="73"/>
      <c r="P34" s="95" t="str">
        <f>VLOOKUP($A$34,副作用一覧!$A$3:$D$31,2,FALSE)</f>
        <v>-</v>
      </c>
      <c r="Q34" s="96"/>
      <c r="R34" s="96"/>
      <c r="S34" s="96"/>
      <c r="T34" s="96"/>
      <c r="U34" s="96"/>
      <c r="V34" s="97"/>
      <c r="W34" s="38"/>
      <c r="X34" s="101" t="str">
        <f>VLOOKUP($A$34,副作用一覧!$A$3:$D$31,3,FALSE)</f>
        <v>-</v>
      </c>
      <c r="Y34" s="101"/>
      <c r="Z34" s="101"/>
      <c r="AA34" s="102"/>
      <c r="AB34" s="103"/>
      <c r="AH34" s="8"/>
    </row>
    <row r="35" spans="1:34" ht="30" customHeight="1" thickBot="1" x14ac:dyDescent="0.2">
      <c r="A35" s="145" t="str">
        <f>VLOOKUP($D$15,薬剤別副作用!$B$3:$I$32,8,FALSE)</f>
        <v>-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3"/>
      <c r="O35" s="74"/>
      <c r="P35" s="146" t="str">
        <f>VLOOKUP($A$35,副作用一覧!$A$3:$D$31,2,FALSE)</f>
        <v>-</v>
      </c>
      <c r="Q35" s="146"/>
      <c r="R35" s="146"/>
      <c r="S35" s="146"/>
      <c r="T35" s="146"/>
      <c r="U35" s="146"/>
      <c r="V35" s="147"/>
      <c r="W35" s="68"/>
      <c r="X35" s="150" t="str">
        <f>VLOOKUP($A$35,副作用一覧!$A$3:$D$31,3,FALSE)</f>
        <v>-</v>
      </c>
      <c r="Y35" s="150"/>
      <c r="Z35" s="150"/>
      <c r="AA35" s="151"/>
      <c r="AB35" s="152"/>
      <c r="AH35" s="8"/>
    </row>
    <row r="36" spans="1:34" ht="11.25" customHeight="1" x14ac:dyDescent="0.15">
      <c r="R36" s="148" t="s">
        <v>40</v>
      </c>
      <c r="S36" s="148"/>
      <c r="T36" s="149"/>
      <c r="U36" s="149"/>
      <c r="V36" s="149"/>
      <c r="W36" s="149"/>
      <c r="X36" s="149"/>
      <c r="Y36" s="149"/>
      <c r="Z36" s="149"/>
      <c r="AA36" s="149"/>
      <c r="AB36" s="149"/>
      <c r="AH36" s="27"/>
    </row>
    <row r="37" spans="1:34" ht="18.75" customHeight="1" thickBot="1" x14ac:dyDescent="0.2">
      <c r="A37" s="41" t="s">
        <v>41</v>
      </c>
      <c r="B37" s="1"/>
      <c r="N37" s="20"/>
      <c r="O37" s="20"/>
      <c r="AH37" s="8"/>
    </row>
    <row r="38" spans="1:34" ht="22.5" customHeight="1" x14ac:dyDescent="0.15">
      <c r="A38" s="12" t="s">
        <v>66</v>
      </c>
      <c r="B38" s="9"/>
      <c r="C38" s="4"/>
      <c r="D38" s="4"/>
      <c r="E38" s="4"/>
      <c r="F38" s="4"/>
      <c r="G38" s="4"/>
      <c r="H38" s="4"/>
      <c r="I38" s="4"/>
      <c r="J38" s="4"/>
      <c r="K38" s="4"/>
      <c r="L38" s="9" t="s">
        <v>52</v>
      </c>
      <c r="M38" s="9"/>
      <c r="N38" s="138"/>
      <c r="O38" s="139"/>
      <c r="P38" s="139"/>
      <c r="Q38" s="139"/>
      <c r="R38" s="139"/>
      <c r="S38" s="139"/>
      <c r="T38" s="139"/>
      <c r="U38" s="59"/>
      <c r="V38" s="4"/>
      <c r="W38" s="4"/>
      <c r="X38" s="4"/>
      <c r="Y38" s="30" t="s">
        <v>23</v>
      </c>
      <c r="Z38" s="140"/>
      <c r="AA38" s="141"/>
      <c r="AB38" s="142"/>
      <c r="AH38" s="8"/>
    </row>
    <row r="39" spans="1:34" ht="22.5" customHeight="1" x14ac:dyDescent="0.15">
      <c r="A39" s="29" t="s">
        <v>61</v>
      </c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8"/>
      <c r="O39" s="143"/>
      <c r="P39" s="144"/>
      <c r="Q39" s="144"/>
      <c r="R39" s="144"/>
      <c r="S39" s="144"/>
      <c r="T39" s="144"/>
      <c r="U39" s="144"/>
      <c r="V39" s="144"/>
      <c r="W39" s="144"/>
      <c r="X39" s="144"/>
      <c r="Y39" s="8" t="s">
        <v>62</v>
      </c>
      <c r="Z39" s="2"/>
      <c r="AA39" s="2"/>
      <c r="AB39" s="6"/>
      <c r="AH39" s="8"/>
    </row>
    <row r="40" spans="1:34" ht="22.5" customHeight="1" x14ac:dyDescent="0.15">
      <c r="A40" s="35" t="s">
        <v>63</v>
      </c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8"/>
      <c r="O40" s="28"/>
      <c r="P40" s="2"/>
      <c r="Q40" s="2"/>
      <c r="R40" s="93"/>
      <c r="S40" s="93"/>
      <c r="T40" s="93"/>
      <c r="U40" s="93"/>
      <c r="V40" s="93"/>
      <c r="W40" s="93"/>
      <c r="X40" s="93"/>
      <c r="Y40" s="93"/>
      <c r="Z40" s="93"/>
      <c r="AA40" s="8" t="s">
        <v>64</v>
      </c>
      <c r="AB40" s="6"/>
      <c r="AH40" s="8"/>
    </row>
    <row r="41" spans="1:34" ht="18.75" customHeight="1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1"/>
      <c r="AH41" s="8"/>
    </row>
    <row r="42" spans="1:34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4"/>
    </row>
    <row r="43" spans="1:34" ht="13.5" customHeight="1" x14ac:dyDescent="0.15">
      <c r="A43" s="192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4"/>
    </row>
    <row r="44" spans="1:34" ht="7.5" customHeight="1" thickBot="1" x14ac:dyDescent="0.2">
      <c r="A44" s="195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7"/>
    </row>
    <row r="45" spans="1:34" ht="6" customHeight="1" x14ac:dyDescent="0.15"/>
    <row r="46" spans="1:34" ht="18" thickBot="1" x14ac:dyDescent="0.2">
      <c r="A46" s="41" t="s">
        <v>51</v>
      </c>
      <c r="B46" s="1"/>
    </row>
    <row r="47" spans="1:34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200"/>
    </row>
    <row r="48" spans="1:34" x14ac:dyDescent="0.15">
      <c r="A48" s="192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194"/>
    </row>
    <row r="49" spans="1:28" x14ac:dyDescent="0.15">
      <c r="A49" s="192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194"/>
    </row>
    <row r="50" spans="1:28" x14ac:dyDescent="0.15">
      <c r="A50" s="192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194"/>
    </row>
    <row r="51" spans="1:28" ht="33" customHeight="1" thickBot="1" x14ac:dyDescent="0.2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7"/>
    </row>
    <row r="52" spans="1:28" ht="14.25" x14ac:dyDescent="0.15">
      <c r="A52" s="91" t="s">
        <v>19</v>
      </c>
      <c r="B52" s="19"/>
      <c r="T52" s="188" t="s">
        <v>272</v>
      </c>
      <c r="U52" s="149"/>
      <c r="V52" s="149"/>
      <c r="W52" s="149"/>
      <c r="X52" s="149"/>
      <c r="Y52" s="149"/>
      <c r="Z52" s="149"/>
      <c r="AA52" s="149"/>
      <c r="AB52" s="149"/>
    </row>
  </sheetData>
  <mergeCells count="90">
    <mergeCell ref="B28:E28"/>
    <mergeCell ref="G28:N28"/>
    <mergeCell ref="B23:E23"/>
    <mergeCell ref="G26:N26"/>
    <mergeCell ref="G27:N27"/>
    <mergeCell ref="G25:N25"/>
    <mergeCell ref="G23:N23"/>
    <mergeCell ref="G24:N24"/>
    <mergeCell ref="B24:E24"/>
    <mergeCell ref="B25:E25"/>
    <mergeCell ref="B26:E26"/>
    <mergeCell ref="B27:E27"/>
    <mergeCell ref="X23:AB23"/>
    <mergeCell ref="X24:AB24"/>
    <mergeCell ref="P23:V23"/>
    <mergeCell ref="P24:V24"/>
    <mergeCell ref="T52:AB52"/>
    <mergeCell ref="A41:AB44"/>
    <mergeCell ref="A47:AB51"/>
    <mergeCell ref="X32:AB32"/>
    <mergeCell ref="X29:AB29"/>
    <mergeCell ref="X25:AB25"/>
    <mergeCell ref="X30:AB30"/>
    <mergeCell ref="X31:AB31"/>
    <mergeCell ref="P25:V25"/>
    <mergeCell ref="P26:V26"/>
    <mergeCell ref="P27:V27"/>
    <mergeCell ref="X26:AB26"/>
    <mergeCell ref="X19:AB19"/>
    <mergeCell ref="P20:V20"/>
    <mergeCell ref="X20:AB20"/>
    <mergeCell ref="O22:V22"/>
    <mergeCell ref="W22:AB22"/>
    <mergeCell ref="X27:AB27"/>
    <mergeCell ref="Y1:AB1"/>
    <mergeCell ref="I17:J17"/>
    <mergeCell ref="N17:P17"/>
    <mergeCell ref="X17:Y17"/>
    <mergeCell ref="R6:AB6"/>
    <mergeCell ref="R7:AB7"/>
    <mergeCell ref="R9:AB9"/>
    <mergeCell ref="X10:AA10"/>
    <mergeCell ref="P1:V1"/>
    <mergeCell ref="A1:M1"/>
    <mergeCell ref="R8:AB8"/>
    <mergeCell ref="B7:D7"/>
    <mergeCell ref="C10:F10"/>
    <mergeCell ref="G7:K7"/>
    <mergeCell ref="L17:M17"/>
    <mergeCell ref="C8:K8"/>
    <mergeCell ref="R40:Z40"/>
    <mergeCell ref="N38:T38"/>
    <mergeCell ref="Z38:AB38"/>
    <mergeCell ref="O39:X39"/>
    <mergeCell ref="A35:N35"/>
    <mergeCell ref="P35:V35"/>
    <mergeCell ref="R36:AB36"/>
    <mergeCell ref="X35:AB35"/>
    <mergeCell ref="P28:V28"/>
    <mergeCell ref="X28:AB28"/>
    <mergeCell ref="A34:N34"/>
    <mergeCell ref="P29:V29"/>
    <mergeCell ref="P30:V30"/>
    <mergeCell ref="P31:V31"/>
    <mergeCell ref="P32:V32"/>
    <mergeCell ref="X33:AB33"/>
    <mergeCell ref="A33:N33"/>
    <mergeCell ref="B31:E31"/>
    <mergeCell ref="P33:V33"/>
    <mergeCell ref="G29:N29"/>
    <mergeCell ref="G30:N30"/>
    <mergeCell ref="G31:N31"/>
    <mergeCell ref="G32:N32"/>
    <mergeCell ref="B29:E29"/>
    <mergeCell ref="D9:N9"/>
    <mergeCell ref="P34:V34"/>
    <mergeCell ref="D4:Z4"/>
    <mergeCell ref="X34:AB34"/>
    <mergeCell ref="A19:N19"/>
    <mergeCell ref="O8:Q8"/>
    <mergeCell ref="O9:Q9"/>
    <mergeCell ref="A20:N20"/>
    <mergeCell ref="B15:C15"/>
    <mergeCell ref="P19:V19"/>
    <mergeCell ref="D15:K15"/>
    <mergeCell ref="S17:T17"/>
    <mergeCell ref="O7:Q7"/>
    <mergeCell ref="F22:N22"/>
    <mergeCell ref="B32:E32"/>
    <mergeCell ref="B30:E30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219075</xdr:rowOff>
                  </from>
                  <to>
                    <xdr:col>22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219075</xdr:rowOff>
                  </from>
                  <to>
                    <xdr:col>22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219075</xdr:rowOff>
                  </from>
                  <to>
                    <xdr:col>22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219075</xdr:rowOff>
                  </from>
                  <to>
                    <xdr:col>22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27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219075</xdr:rowOff>
                  </from>
                  <to>
                    <xdr:col>22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219075</xdr:rowOff>
                  </from>
                  <to>
                    <xdr:col>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219075</xdr:rowOff>
                  </from>
                  <to>
                    <xdr:col>22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27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27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219075</xdr:rowOff>
                  </from>
                  <to>
                    <xdr:col>0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219075</xdr:rowOff>
                  </from>
                  <to>
                    <xdr:col>0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219075</xdr:rowOff>
                  </from>
                  <to>
                    <xdr:col>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219075</xdr:rowOff>
                  </from>
                  <to>
                    <xdr:col>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219075</xdr:rowOff>
                  </from>
                  <to>
                    <xdr:col>14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219075</xdr:rowOff>
                  </from>
                  <to>
                    <xdr:col>14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219075</xdr:rowOff>
                  </from>
                  <to>
                    <xdr:col>22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219075</xdr:rowOff>
                  </from>
                  <to>
                    <xdr:col>22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27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27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295275</xdr:rowOff>
                  </from>
                  <to>
                    <xdr:col>0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295275</xdr:rowOff>
                  </from>
                  <to>
                    <xdr:col>5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295275</xdr:rowOff>
                  </from>
                  <to>
                    <xdr:col>14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295275</xdr:rowOff>
                  </from>
                  <to>
                    <xdr:col>22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76200</xdr:rowOff>
                  </from>
                  <to>
                    <xdr:col>14</xdr:col>
                    <xdr:colOff>190500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95250</xdr:rowOff>
                  </from>
                  <to>
                    <xdr:col>22</xdr:col>
                    <xdr:colOff>200025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57150</xdr:rowOff>
                  </from>
                  <to>
                    <xdr:col>14</xdr:col>
                    <xdr:colOff>190500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66675</xdr:rowOff>
                  </from>
                  <to>
                    <xdr:col>22</xdr:col>
                    <xdr:colOff>190500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9</xdr:row>
                    <xdr:rowOff>19050</xdr:rowOff>
                  </from>
                  <to>
                    <xdr:col>16</xdr:col>
                    <xdr:colOff>295275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19</xdr:col>
                    <xdr:colOff>228600</xdr:colOff>
                    <xdr:row>9</xdr:row>
                    <xdr:rowOff>9525</xdr:rowOff>
                  </from>
                  <to>
                    <xdr:col>19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16</xdr:row>
                    <xdr:rowOff>28575</xdr:rowOff>
                  </from>
                  <to>
                    <xdr:col>2</xdr:col>
                    <xdr:colOff>914400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28575</xdr:rowOff>
                  </from>
                  <to>
                    <xdr:col>4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19</xdr:row>
                    <xdr:rowOff>0</xdr:rowOff>
                  </from>
                  <to>
                    <xdr:col>27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47625</xdr:rowOff>
                  </from>
                  <to>
                    <xdr:col>14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47625</xdr:rowOff>
                  </from>
                  <to>
                    <xdr:col>14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47625</xdr:rowOff>
                  </from>
                  <to>
                    <xdr:col>22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47625</xdr:rowOff>
                  </from>
                  <to>
                    <xdr:col>22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28575</xdr:rowOff>
                  </from>
                  <to>
                    <xdr:col>6</xdr:col>
                    <xdr:colOff>485775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37</xdr:row>
                    <xdr:rowOff>19050</xdr:rowOff>
                  </from>
                  <to>
                    <xdr:col>9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38</xdr:row>
                    <xdr:rowOff>19050</xdr:rowOff>
                  </from>
                  <to>
                    <xdr:col>2</xdr:col>
                    <xdr:colOff>295275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28575</xdr:rowOff>
                  </from>
                  <to>
                    <xdr:col>6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28575</xdr:rowOff>
                  </from>
                  <to>
                    <xdr:col>11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228600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39</xdr:row>
                    <xdr:rowOff>28575</xdr:rowOff>
                  </from>
                  <to>
                    <xdr:col>7</xdr:col>
                    <xdr:colOff>47625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39</xdr:row>
                    <xdr:rowOff>28575</xdr:rowOff>
                  </from>
                  <to>
                    <xdr:col>10</xdr:col>
                    <xdr:colOff>142875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419100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27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27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76200</xdr:rowOff>
                  </from>
                  <to>
                    <xdr:col>14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219075</xdr:rowOff>
                  </from>
                  <to>
                    <xdr:col>22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27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副作用一覧!$A$3:$A$9</xm:f>
          </x14:formula1>
          <xm:sqref>B28:E28</xm:sqref>
        </x14:dataValidation>
        <x14:dataValidation type="list" allowBlank="1" showInputMessage="1" showErrorMessage="1">
          <x14:formula1>
            <xm:f>薬剤別副作用!$B$3:$B$32</xm:f>
          </x14:formula1>
          <xm:sqref>D15:K15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80" zoomScaleNormal="80" workbookViewId="0">
      <selection activeCell="A29" sqref="A29"/>
    </sheetView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172</v>
      </c>
    </row>
    <row r="2" spans="1:4" x14ac:dyDescent="0.15">
      <c r="A2" s="26" t="s">
        <v>6</v>
      </c>
      <c r="B2" s="26" t="s">
        <v>73</v>
      </c>
      <c r="C2" s="26" t="s">
        <v>8</v>
      </c>
      <c r="D2" s="26" t="s">
        <v>74</v>
      </c>
    </row>
    <row r="3" spans="1:4" ht="12.95" x14ac:dyDescent="0.2">
      <c r="A3" s="71" t="s">
        <v>75</v>
      </c>
      <c r="B3" s="39" t="s">
        <v>76</v>
      </c>
      <c r="C3" s="39" t="s">
        <v>75</v>
      </c>
      <c r="D3" s="39" t="s">
        <v>75</v>
      </c>
    </row>
    <row r="4" spans="1:4" ht="60" customHeight="1" x14ac:dyDescent="0.15">
      <c r="A4" s="39" t="s">
        <v>45</v>
      </c>
      <c r="B4" s="77" t="s">
        <v>31</v>
      </c>
      <c r="C4" s="77" t="s">
        <v>32</v>
      </c>
      <c r="D4" s="77" t="s">
        <v>75</v>
      </c>
    </row>
    <row r="5" spans="1:4" ht="60" customHeight="1" x14ac:dyDescent="0.15">
      <c r="A5" s="39" t="s">
        <v>221</v>
      </c>
      <c r="B5" s="77" t="s">
        <v>122</v>
      </c>
      <c r="C5" s="77" t="s">
        <v>123</v>
      </c>
      <c r="D5" s="77" t="s">
        <v>124</v>
      </c>
    </row>
    <row r="6" spans="1:4" ht="60" customHeight="1" x14ac:dyDescent="0.15">
      <c r="A6" s="39" t="s">
        <v>171</v>
      </c>
      <c r="B6" s="77" t="s">
        <v>129</v>
      </c>
      <c r="C6" s="77" t="s">
        <v>130</v>
      </c>
      <c r="D6" s="77" t="s">
        <v>131</v>
      </c>
    </row>
    <row r="7" spans="1:4" ht="60" customHeight="1" x14ac:dyDescent="0.15">
      <c r="A7" s="39" t="s">
        <v>132</v>
      </c>
      <c r="B7" s="77" t="s">
        <v>133</v>
      </c>
      <c r="C7" s="77" t="s">
        <v>130</v>
      </c>
      <c r="D7" s="77" t="s">
        <v>131</v>
      </c>
    </row>
    <row r="8" spans="1:4" ht="60" customHeight="1" x14ac:dyDescent="0.15">
      <c r="A8" s="77" t="s">
        <v>125</v>
      </c>
      <c r="B8" s="77" t="s">
        <v>126</v>
      </c>
      <c r="C8" s="77" t="s">
        <v>127</v>
      </c>
      <c r="D8" s="77" t="s">
        <v>128</v>
      </c>
    </row>
    <row r="9" spans="1:4" ht="60" customHeight="1" x14ac:dyDescent="0.15">
      <c r="A9" s="71" t="s">
        <v>117</v>
      </c>
      <c r="B9" s="77" t="s">
        <v>81</v>
      </c>
      <c r="C9" s="77" t="s">
        <v>82</v>
      </c>
      <c r="D9" s="77" t="s">
        <v>83</v>
      </c>
    </row>
    <row r="10" spans="1:4" ht="60" customHeight="1" x14ac:dyDescent="0.15">
      <c r="A10" s="67" t="s">
        <v>47</v>
      </c>
      <c r="B10" s="77" t="s">
        <v>84</v>
      </c>
      <c r="C10" s="77" t="s">
        <v>85</v>
      </c>
      <c r="D10" s="77" t="s">
        <v>86</v>
      </c>
    </row>
    <row r="11" spans="1:4" ht="60" customHeight="1" x14ac:dyDescent="0.15">
      <c r="A11" s="67" t="s">
        <v>46</v>
      </c>
      <c r="B11" s="77" t="s">
        <v>87</v>
      </c>
      <c r="C11" s="77" t="s">
        <v>33</v>
      </c>
      <c r="D11" s="77" t="s">
        <v>34</v>
      </c>
    </row>
    <row r="12" spans="1:4" ht="60" customHeight="1" x14ac:dyDescent="0.15">
      <c r="A12" s="71" t="s">
        <v>48</v>
      </c>
      <c r="B12" s="77" t="s">
        <v>35</v>
      </c>
      <c r="C12" s="77" t="s">
        <v>36</v>
      </c>
      <c r="D12" s="77" t="s">
        <v>37</v>
      </c>
    </row>
    <row r="13" spans="1:4" ht="60" customHeight="1" x14ac:dyDescent="0.15">
      <c r="A13" s="71" t="s">
        <v>49</v>
      </c>
      <c r="B13" s="77" t="s">
        <v>38</v>
      </c>
      <c r="C13" s="77" t="s">
        <v>88</v>
      </c>
      <c r="D13" s="77" t="s">
        <v>39</v>
      </c>
    </row>
    <row r="14" spans="1:4" ht="60" customHeight="1" x14ac:dyDescent="0.15">
      <c r="A14" s="67" t="s">
        <v>77</v>
      </c>
      <c r="B14" s="38" t="s">
        <v>78</v>
      </c>
      <c r="C14" s="38" t="s">
        <v>79</v>
      </c>
      <c r="D14" s="38" t="s">
        <v>80</v>
      </c>
    </row>
    <row r="15" spans="1:4" ht="60" customHeight="1" x14ac:dyDescent="0.15">
      <c r="A15" s="67" t="s">
        <v>177</v>
      </c>
      <c r="B15" s="78" t="s">
        <v>75</v>
      </c>
      <c r="C15" s="78" t="s">
        <v>178</v>
      </c>
      <c r="D15" s="78" t="s">
        <v>179</v>
      </c>
    </row>
    <row r="16" spans="1:4" ht="60" customHeight="1" x14ac:dyDescent="0.15">
      <c r="A16" s="67" t="s">
        <v>212</v>
      </c>
      <c r="B16" s="81" t="s">
        <v>213</v>
      </c>
      <c r="C16" s="81" t="s">
        <v>214</v>
      </c>
      <c r="D16" s="81" t="s">
        <v>215</v>
      </c>
    </row>
    <row r="17" spans="1:4" ht="60" customHeight="1" x14ac:dyDescent="0.15">
      <c r="A17" s="67" t="s">
        <v>222</v>
      </c>
      <c r="B17" s="82" t="s">
        <v>223</v>
      </c>
      <c r="C17" s="82" t="s">
        <v>224</v>
      </c>
      <c r="D17" s="82" t="s">
        <v>225</v>
      </c>
    </row>
    <row r="18" spans="1:4" ht="60" customHeight="1" x14ac:dyDescent="0.15">
      <c r="A18" s="67" t="s">
        <v>264</v>
      </c>
      <c r="B18" s="85" t="s">
        <v>15</v>
      </c>
      <c r="C18" s="85" t="s">
        <v>89</v>
      </c>
      <c r="D18" s="85"/>
    </row>
    <row r="19" spans="1:4" ht="60" customHeight="1" x14ac:dyDescent="0.15">
      <c r="A19" s="71" t="s">
        <v>250</v>
      </c>
      <c r="B19" s="38" t="s">
        <v>16</v>
      </c>
      <c r="C19" s="38" t="s">
        <v>89</v>
      </c>
      <c r="D19" s="38"/>
    </row>
    <row r="20" spans="1:4" ht="60" customHeight="1" x14ac:dyDescent="0.15">
      <c r="A20" s="71" t="s">
        <v>120</v>
      </c>
      <c r="B20" s="38" t="s">
        <v>90</v>
      </c>
      <c r="C20" s="38" t="s">
        <v>91</v>
      </c>
      <c r="D20" s="38"/>
    </row>
    <row r="21" spans="1:4" ht="60" customHeight="1" x14ac:dyDescent="0.15">
      <c r="A21" s="71" t="s">
        <v>191</v>
      </c>
      <c r="B21" s="38" t="s">
        <v>92</v>
      </c>
      <c r="C21" s="38" t="s">
        <v>91</v>
      </c>
      <c r="D21" s="38"/>
    </row>
    <row r="22" spans="1:4" ht="60" customHeight="1" x14ac:dyDescent="0.15">
      <c r="A22" s="71" t="s">
        <v>93</v>
      </c>
      <c r="B22" s="38" t="s">
        <v>92</v>
      </c>
      <c r="C22" s="38" t="s">
        <v>94</v>
      </c>
      <c r="D22" s="38"/>
    </row>
    <row r="23" spans="1:4" ht="60" customHeight="1" x14ac:dyDescent="0.15">
      <c r="A23" s="71" t="s">
        <v>95</v>
      </c>
      <c r="B23" s="38" t="s">
        <v>90</v>
      </c>
      <c r="C23" s="38" t="s">
        <v>94</v>
      </c>
      <c r="D23" s="38"/>
    </row>
    <row r="24" spans="1:4" ht="60" customHeight="1" x14ac:dyDescent="0.15">
      <c r="A24" s="71" t="s">
        <v>137</v>
      </c>
      <c r="B24" s="38" t="s">
        <v>90</v>
      </c>
      <c r="C24" s="38" t="s">
        <v>94</v>
      </c>
      <c r="D24" s="38"/>
    </row>
    <row r="25" spans="1:4" ht="60" customHeight="1" x14ac:dyDescent="0.15">
      <c r="A25" s="71" t="s">
        <v>197</v>
      </c>
      <c r="B25" s="81" t="s">
        <v>15</v>
      </c>
      <c r="C25" s="81" t="s">
        <v>17</v>
      </c>
      <c r="D25" s="81"/>
    </row>
    <row r="26" spans="1:4" ht="60" customHeight="1" x14ac:dyDescent="0.15">
      <c r="A26" s="71" t="s">
        <v>262</v>
      </c>
      <c r="B26" s="84" t="s">
        <v>15</v>
      </c>
      <c r="C26" s="84" t="s">
        <v>17</v>
      </c>
      <c r="D26" s="84"/>
    </row>
    <row r="27" spans="1:4" ht="60" customHeight="1" x14ac:dyDescent="0.15">
      <c r="A27" s="71" t="s">
        <v>217</v>
      </c>
      <c r="B27" s="82" t="s">
        <v>15</v>
      </c>
      <c r="C27" s="82" t="s">
        <v>17</v>
      </c>
      <c r="D27" s="82"/>
    </row>
    <row r="28" spans="1:4" ht="60" customHeight="1" x14ac:dyDescent="0.15">
      <c r="A28" s="71" t="s">
        <v>219</v>
      </c>
      <c r="B28" s="82" t="s">
        <v>15</v>
      </c>
      <c r="C28" s="82" t="s">
        <v>17</v>
      </c>
      <c r="D28" s="82"/>
    </row>
    <row r="29" spans="1:4" ht="60" customHeight="1" x14ac:dyDescent="0.15">
      <c r="A29" s="71" t="s">
        <v>271</v>
      </c>
      <c r="B29" s="87" t="s">
        <v>15</v>
      </c>
      <c r="C29" s="87" t="s">
        <v>17</v>
      </c>
      <c r="D29" s="87"/>
    </row>
    <row r="30" spans="1:4" ht="60" customHeight="1" x14ac:dyDescent="0.15">
      <c r="A30" s="71" t="s">
        <v>246</v>
      </c>
      <c r="B30" s="83" t="s">
        <v>15</v>
      </c>
      <c r="C30" s="83" t="s">
        <v>17</v>
      </c>
      <c r="D30" s="83"/>
    </row>
    <row r="31" spans="1:4" ht="60" customHeight="1" x14ac:dyDescent="0.15">
      <c r="A31" s="71" t="s">
        <v>188</v>
      </c>
      <c r="B31" s="78" t="s">
        <v>186</v>
      </c>
      <c r="C31" s="78" t="s">
        <v>17</v>
      </c>
      <c r="D31" s="78"/>
    </row>
    <row r="32" spans="1:4" ht="56.25" customHeight="1" x14ac:dyDescent="0.15">
      <c r="A32" s="23"/>
      <c r="B32" s="24"/>
      <c r="C32" s="24"/>
      <c r="D32" s="24"/>
    </row>
    <row r="33" spans="1:4" ht="56.25" customHeight="1" x14ac:dyDescent="0.15">
      <c r="A33" s="23"/>
      <c r="B33" s="24"/>
      <c r="C33" s="24"/>
      <c r="D33" s="24"/>
    </row>
    <row r="34" spans="1:4" ht="56.25" customHeight="1" x14ac:dyDescent="0.15">
      <c r="A34" s="23"/>
      <c r="B34" s="24"/>
      <c r="C34" s="24"/>
      <c r="D34" s="24"/>
    </row>
    <row r="35" spans="1:4" ht="56.25" customHeight="1" x14ac:dyDescent="0.15">
      <c r="A35" s="23"/>
      <c r="B35" s="24"/>
      <c r="C35" s="24"/>
      <c r="D35" s="24"/>
    </row>
    <row r="36" spans="1:4" ht="56.25" customHeight="1" x14ac:dyDescent="0.15">
      <c r="A36" s="23"/>
      <c r="B36" s="24"/>
      <c r="C36" s="24"/>
      <c r="D36" s="24"/>
    </row>
    <row r="37" spans="1:4" ht="56.25" customHeight="1" x14ac:dyDescent="0.15">
      <c r="A37" s="23"/>
      <c r="B37" s="24"/>
      <c r="C37" s="24"/>
      <c r="D37" s="24"/>
    </row>
    <row r="38" spans="1:4" ht="56.25" customHeight="1" x14ac:dyDescent="0.15">
      <c r="A38" s="23"/>
      <c r="B38" s="24"/>
      <c r="C38" s="24"/>
      <c r="D38" s="24"/>
    </row>
    <row r="39" spans="1:4" ht="56.25" customHeight="1" x14ac:dyDescent="0.15">
      <c r="B39" s="25"/>
      <c r="C39" s="25"/>
      <c r="D39" s="25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0" zoomScaleNormal="80" workbookViewId="0">
      <selection activeCell="G9" sqref="G9"/>
    </sheetView>
  </sheetViews>
  <sheetFormatPr defaultRowHeight="13.5" x14ac:dyDescent="0.15"/>
  <cols>
    <col min="1" max="1" width="20.875" bestFit="1" customWidth="1"/>
    <col min="2" max="2" width="17.375" bestFit="1" customWidth="1"/>
    <col min="3" max="4" width="25.5" bestFit="1" customWidth="1"/>
    <col min="5" max="5" width="18.375" bestFit="1" customWidth="1"/>
    <col min="6" max="6" width="7.5" bestFit="1" customWidth="1"/>
    <col min="7" max="7" width="60.5" bestFit="1" customWidth="1"/>
    <col min="8" max="8" width="57.5" bestFit="1" customWidth="1"/>
    <col min="9" max="9" width="45.25" bestFit="1" customWidth="1"/>
  </cols>
  <sheetData>
    <row r="1" spans="1:10" x14ac:dyDescent="0.15">
      <c r="A1" s="79"/>
      <c r="B1" s="80"/>
      <c r="C1" s="205" t="s">
        <v>96</v>
      </c>
      <c r="D1" s="205"/>
      <c r="E1" s="205"/>
      <c r="F1" s="205"/>
      <c r="G1" s="205" t="s">
        <v>97</v>
      </c>
      <c r="H1" s="205"/>
      <c r="I1" s="205"/>
    </row>
    <row r="2" spans="1:10" x14ac:dyDescent="0.15">
      <c r="A2" s="26" t="s">
        <v>142</v>
      </c>
      <c r="B2" s="26" t="s">
        <v>98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ht="12.95" x14ac:dyDescent="0.2">
      <c r="A3" s="26" t="s">
        <v>143</v>
      </c>
      <c r="B3" s="26" t="s">
        <v>99</v>
      </c>
      <c r="C3" s="26" t="s">
        <v>99</v>
      </c>
      <c r="D3" s="26" t="s">
        <v>99</v>
      </c>
      <c r="E3" s="26" t="s">
        <v>99</v>
      </c>
      <c r="F3" s="26" t="s">
        <v>99</v>
      </c>
      <c r="G3" s="26" t="s">
        <v>99</v>
      </c>
      <c r="H3" s="26" t="s">
        <v>99</v>
      </c>
      <c r="I3" s="26" t="s">
        <v>99</v>
      </c>
      <c r="J3" s="86" t="s">
        <v>259</v>
      </c>
    </row>
    <row r="4" spans="1:10" ht="14.25" x14ac:dyDescent="0.15">
      <c r="A4" s="26" t="s">
        <v>145</v>
      </c>
      <c r="B4" s="72" t="s">
        <v>110</v>
      </c>
      <c r="C4" s="26" t="s">
        <v>101</v>
      </c>
      <c r="D4" s="26" t="s">
        <v>46</v>
      </c>
      <c r="E4" s="26" t="s">
        <v>102</v>
      </c>
      <c r="F4" s="26" t="s">
        <v>103</v>
      </c>
      <c r="G4" s="26" t="s">
        <v>104</v>
      </c>
      <c r="H4" s="26" t="s">
        <v>232</v>
      </c>
      <c r="I4" s="26" t="s">
        <v>100</v>
      </c>
      <c r="J4" s="86" t="s">
        <v>259</v>
      </c>
    </row>
    <row r="5" spans="1:10" ht="14.25" x14ac:dyDescent="0.15">
      <c r="A5" s="26" t="s">
        <v>150</v>
      </c>
      <c r="B5" s="72" t="s">
        <v>151</v>
      </c>
      <c r="C5" s="26" t="s">
        <v>238</v>
      </c>
      <c r="D5" s="26" t="s">
        <v>239</v>
      </c>
      <c r="E5" s="26" t="s">
        <v>245</v>
      </c>
      <c r="F5" s="26" t="s">
        <v>192</v>
      </c>
      <c r="G5" s="26" t="s">
        <v>187</v>
      </c>
      <c r="H5" s="26" t="s">
        <v>196</v>
      </c>
      <c r="I5" s="26" t="s">
        <v>270</v>
      </c>
      <c r="J5" s="86" t="s">
        <v>259</v>
      </c>
    </row>
    <row r="6" spans="1:10" ht="14.25" x14ac:dyDescent="0.15">
      <c r="A6" s="26" t="s">
        <v>146</v>
      </c>
      <c r="B6" s="72" t="s">
        <v>112</v>
      </c>
      <c r="C6" s="26" t="s">
        <v>105</v>
      </c>
      <c r="D6" s="26" t="s">
        <v>106</v>
      </c>
      <c r="E6" s="26" t="s">
        <v>99</v>
      </c>
      <c r="F6" s="26" t="s">
        <v>99</v>
      </c>
      <c r="G6" s="26" t="s">
        <v>249</v>
      </c>
      <c r="H6" s="26" t="s">
        <v>119</v>
      </c>
      <c r="I6" s="26" t="s">
        <v>190</v>
      </c>
      <c r="J6" s="86" t="s">
        <v>259</v>
      </c>
    </row>
    <row r="7" spans="1:10" ht="14.25" x14ac:dyDescent="0.15">
      <c r="A7" s="26" t="s">
        <v>164</v>
      </c>
      <c r="B7" s="72" t="s">
        <v>165</v>
      </c>
      <c r="C7" s="26" t="s">
        <v>261</v>
      </c>
      <c r="D7" s="26" t="s">
        <v>247</v>
      </c>
      <c r="E7" s="26" t="s">
        <v>234</v>
      </c>
      <c r="F7" s="26" t="s">
        <v>226</v>
      </c>
      <c r="G7" s="26" t="s">
        <v>100</v>
      </c>
      <c r="H7" s="26" t="s">
        <v>226</v>
      </c>
      <c r="I7" s="26" t="s">
        <v>227</v>
      </c>
      <c r="J7" s="86" t="s">
        <v>259</v>
      </c>
    </row>
    <row r="8" spans="1:10" ht="14.25" x14ac:dyDescent="0.15">
      <c r="A8" s="26" t="s">
        <v>160</v>
      </c>
      <c r="B8" s="72" t="s">
        <v>161</v>
      </c>
      <c r="C8" s="26" t="s">
        <v>211</v>
      </c>
      <c r="D8" s="26" t="s">
        <v>192</v>
      </c>
      <c r="E8" s="26" t="s">
        <v>192</v>
      </c>
      <c r="F8" s="26" t="s">
        <v>192</v>
      </c>
      <c r="G8" s="26" t="s">
        <v>136</v>
      </c>
      <c r="H8" s="26" t="s">
        <v>192</v>
      </c>
      <c r="I8" s="26" t="s">
        <v>192</v>
      </c>
      <c r="J8" s="86" t="s">
        <v>259</v>
      </c>
    </row>
    <row r="9" spans="1:10" ht="14.25" x14ac:dyDescent="0.15">
      <c r="A9" s="26" t="s">
        <v>144</v>
      </c>
      <c r="B9" s="72" t="s">
        <v>108</v>
      </c>
      <c r="C9" s="26" t="s">
        <v>75</v>
      </c>
      <c r="D9" s="26" t="s">
        <v>75</v>
      </c>
      <c r="E9" s="26" t="s">
        <v>75</v>
      </c>
      <c r="F9" s="26" t="s">
        <v>75</v>
      </c>
      <c r="G9" s="26" t="s">
        <v>100</v>
      </c>
      <c r="H9" s="26" t="s">
        <v>251</v>
      </c>
      <c r="I9" s="26" t="s">
        <v>263</v>
      </c>
      <c r="J9" s="86" t="s">
        <v>259</v>
      </c>
    </row>
    <row r="10" spans="1:10" ht="14.25" x14ac:dyDescent="0.15">
      <c r="A10" s="26" t="s">
        <v>166</v>
      </c>
      <c r="B10" s="72" t="s">
        <v>168</v>
      </c>
      <c r="C10" s="26" t="s">
        <v>105</v>
      </c>
      <c r="D10" s="26" t="s">
        <v>233</v>
      </c>
      <c r="E10" s="26" t="s">
        <v>234</v>
      </c>
      <c r="F10" s="26" t="s">
        <v>235</v>
      </c>
      <c r="G10" s="26" t="s">
        <v>254</v>
      </c>
      <c r="H10" s="26" t="s">
        <v>232</v>
      </c>
      <c r="I10" s="26" t="s">
        <v>196</v>
      </c>
      <c r="J10" s="86" t="s">
        <v>259</v>
      </c>
    </row>
    <row r="11" spans="1:10" ht="14.25" x14ac:dyDescent="0.15">
      <c r="A11" s="26" t="s">
        <v>147</v>
      </c>
      <c r="B11" s="72" t="s">
        <v>269</v>
      </c>
      <c r="C11" s="26" t="s">
        <v>189</v>
      </c>
      <c r="D11" s="26" t="s">
        <v>181</v>
      </c>
      <c r="E11" s="26" t="s">
        <v>174</v>
      </c>
      <c r="F11" s="26" t="s">
        <v>175</v>
      </c>
      <c r="G11" s="26" t="s">
        <v>187</v>
      </c>
      <c r="H11" s="26" t="s">
        <v>190</v>
      </c>
      <c r="I11" s="26" t="s">
        <v>196</v>
      </c>
      <c r="J11" s="86" t="s">
        <v>259</v>
      </c>
    </row>
    <row r="12" spans="1:10" ht="14.25" x14ac:dyDescent="0.15">
      <c r="A12" s="26" t="s">
        <v>144</v>
      </c>
      <c r="B12" s="72" t="s">
        <v>107</v>
      </c>
      <c r="C12" s="26" t="s">
        <v>170</v>
      </c>
      <c r="D12" s="26" t="s">
        <v>203</v>
      </c>
      <c r="E12" s="26" t="s">
        <v>75</v>
      </c>
      <c r="F12" s="26" t="s">
        <v>75</v>
      </c>
      <c r="G12" s="26" t="s">
        <v>236</v>
      </c>
      <c r="H12" s="26" t="s">
        <v>196</v>
      </c>
      <c r="I12" s="26" t="s">
        <v>263</v>
      </c>
      <c r="J12" s="86" t="s">
        <v>259</v>
      </c>
    </row>
    <row r="13" spans="1:10" ht="14.25" x14ac:dyDescent="0.15">
      <c r="A13" s="26" t="s">
        <v>152</v>
      </c>
      <c r="B13" s="72" t="s">
        <v>228</v>
      </c>
      <c r="C13" s="26" t="s">
        <v>255</v>
      </c>
      <c r="D13" s="26" t="s">
        <v>256</v>
      </c>
      <c r="E13" s="26" t="s">
        <v>257</v>
      </c>
      <c r="F13" s="26" t="s">
        <v>258</v>
      </c>
      <c r="G13" s="26" t="s">
        <v>256</v>
      </c>
      <c r="H13" s="26" t="s">
        <v>259</v>
      </c>
      <c r="I13" s="26" t="s">
        <v>257</v>
      </c>
      <c r="J13" s="86" t="s">
        <v>259</v>
      </c>
    </row>
    <row r="14" spans="1:10" ht="14.25" x14ac:dyDescent="0.15">
      <c r="A14" s="26" t="s">
        <v>146</v>
      </c>
      <c r="B14" s="72" t="s">
        <v>113</v>
      </c>
      <c r="C14" s="26" t="s">
        <v>105</v>
      </c>
      <c r="D14" s="26" t="s">
        <v>75</v>
      </c>
      <c r="E14" s="26" t="s">
        <v>75</v>
      </c>
      <c r="F14" s="26" t="s">
        <v>75</v>
      </c>
      <c r="G14" s="26" t="s">
        <v>249</v>
      </c>
      <c r="H14" s="26" t="s">
        <v>119</v>
      </c>
      <c r="I14" s="26" t="s">
        <v>190</v>
      </c>
      <c r="J14" s="86" t="s">
        <v>259</v>
      </c>
    </row>
    <row r="15" spans="1:10" ht="14.25" x14ac:dyDescent="0.15">
      <c r="A15" s="26" t="s">
        <v>146</v>
      </c>
      <c r="B15" s="72" t="s">
        <v>114</v>
      </c>
      <c r="C15" s="26" t="s">
        <v>105</v>
      </c>
      <c r="D15" s="26" t="s">
        <v>75</v>
      </c>
      <c r="E15" s="26" t="s">
        <v>75</v>
      </c>
      <c r="F15" s="26" t="s">
        <v>75</v>
      </c>
      <c r="G15" s="26" t="s">
        <v>249</v>
      </c>
      <c r="H15" s="26" t="s">
        <v>119</v>
      </c>
      <c r="I15" s="26" t="s">
        <v>190</v>
      </c>
      <c r="J15" s="86" t="s">
        <v>259</v>
      </c>
    </row>
    <row r="16" spans="1:10" ht="14.25" x14ac:dyDescent="0.15">
      <c r="A16" s="26" t="s">
        <v>152</v>
      </c>
      <c r="B16" s="72" t="s">
        <v>155</v>
      </c>
      <c r="C16" s="26" t="s">
        <v>192</v>
      </c>
      <c r="D16" s="26" t="s">
        <v>205</v>
      </c>
      <c r="E16" s="26" t="s">
        <v>206</v>
      </c>
      <c r="F16" s="26" t="s">
        <v>207</v>
      </c>
      <c r="G16" s="26" t="s">
        <v>208</v>
      </c>
      <c r="H16" s="26" t="s">
        <v>192</v>
      </c>
      <c r="I16" s="26" t="s">
        <v>209</v>
      </c>
      <c r="J16" s="86" t="s">
        <v>259</v>
      </c>
    </row>
    <row r="17" spans="1:10" ht="14.25" x14ac:dyDescent="0.15">
      <c r="A17" s="26" t="s">
        <v>169</v>
      </c>
      <c r="B17" s="72" t="s">
        <v>116</v>
      </c>
      <c r="C17" s="26" t="s">
        <v>138</v>
      </c>
      <c r="D17" s="26" t="s">
        <v>176</v>
      </c>
      <c r="E17" s="26" t="s">
        <v>174</v>
      </c>
      <c r="F17" s="26" t="s">
        <v>135</v>
      </c>
      <c r="G17" s="26" t="s">
        <v>204</v>
      </c>
      <c r="H17" s="26" t="s">
        <v>232</v>
      </c>
      <c r="I17" s="26" t="s">
        <v>263</v>
      </c>
      <c r="J17" s="86" t="s">
        <v>259</v>
      </c>
    </row>
    <row r="18" spans="1:10" ht="14.25" x14ac:dyDescent="0.15">
      <c r="A18" s="26" t="s">
        <v>144</v>
      </c>
      <c r="B18" s="72" t="s">
        <v>266</v>
      </c>
      <c r="C18" s="26" t="s">
        <v>75</v>
      </c>
      <c r="D18" s="26" t="s">
        <v>99</v>
      </c>
      <c r="E18" s="26" t="s">
        <v>99</v>
      </c>
      <c r="F18" s="26" t="s">
        <v>99</v>
      </c>
      <c r="G18" s="26" t="s">
        <v>236</v>
      </c>
      <c r="H18" s="26" t="s">
        <v>99</v>
      </c>
      <c r="I18" s="26" t="s">
        <v>99</v>
      </c>
      <c r="J18" s="86" t="s">
        <v>259</v>
      </c>
    </row>
    <row r="19" spans="1:10" ht="14.25" x14ac:dyDescent="0.15">
      <c r="A19" s="26" t="s">
        <v>144</v>
      </c>
      <c r="B19" s="72" t="s">
        <v>109</v>
      </c>
      <c r="C19" s="26" t="s">
        <v>75</v>
      </c>
      <c r="D19" s="26" t="s">
        <v>75</v>
      </c>
      <c r="E19" s="26" t="s">
        <v>75</v>
      </c>
      <c r="F19" s="26" t="s">
        <v>75</v>
      </c>
      <c r="G19" s="26" t="s">
        <v>254</v>
      </c>
      <c r="H19" s="26" t="s">
        <v>75</v>
      </c>
      <c r="I19" s="26" t="s">
        <v>75</v>
      </c>
      <c r="J19" s="86" t="s">
        <v>259</v>
      </c>
    </row>
    <row r="20" spans="1:10" ht="14.25" x14ac:dyDescent="0.15">
      <c r="A20" s="26" t="s">
        <v>144</v>
      </c>
      <c r="B20" s="72" t="s">
        <v>140</v>
      </c>
      <c r="C20" s="26" t="s">
        <v>75</v>
      </c>
      <c r="D20" s="26" t="s">
        <v>118</v>
      </c>
      <c r="E20" s="26" t="s">
        <v>99</v>
      </c>
      <c r="F20" s="26" t="s">
        <v>99</v>
      </c>
      <c r="G20" s="26" t="s">
        <v>236</v>
      </c>
      <c r="H20" s="26" t="s">
        <v>99</v>
      </c>
      <c r="I20" s="26" t="s">
        <v>99</v>
      </c>
      <c r="J20" s="86" t="s">
        <v>259</v>
      </c>
    </row>
    <row r="21" spans="1:10" ht="14.25" x14ac:dyDescent="0.15">
      <c r="A21" s="26" t="s">
        <v>162</v>
      </c>
      <c r="B21" s="72" t="s">
        <v>163</v>
      </c>
      <c r="C21" s="26" t="s">
        <v>241</v>
      </c>
      <c r="D21" s="26" t="s">
        <v>242</v>
      </c>
      <c r="E21" s="26" t="s">
        <v>234</v>
      </c>
      <c r="F21" s="26" t="s">
        <v>243</v>
      </c>
      <c r="G21" s="26" t="s">
        <v>216</v>
      </c>
      <c r="H21" s="26" t="s">
        <v>218</v>
      </c>
      <c r="I21" s="26" t="s">
        <v>220</v>
      </c>
      <c r="J21" s="86" t="s">
        <v>259</v>
      </c>
    </row>
    <row r="22" spans="1:10" ht="14.25" x14ac:dyDescent="0.15">
      <c r="A22" s="26" t="s">
        <v>145</v>
      </c>
      <c r="B22" s="72" t="s">
        <v>111</v>
      </c>
      <c r="C22" s="26" t="s">
        <v>101</v>
      </c>
      <c r="D22" s="26" t="s">
        <v>46</v>
      </c>
      <c r="E22" s="26" t="s">
        <v>102</v>
      </c>
      <c r="F22" s="26" t="s">
        <v>103</v>
      </c>
      <c r="G22" s="26" t="s">
        <v>104</v>
      </c>
      <c r="H22" s="26" t="s">
        <v>100</v>
      </c>
      <c r="I22" s="26" t="s">
        <v>263</v>
      </c>
      <c r="J22" s="86" t="s">
        <v>259</v>
      </c>
    </row>
    <row r="23" spans="1:10" ht="14.25" x14ac:dyDescent="0.15">
      <c r="A23" s="26" t="s">
        <v>148</v>
      </c>
      <c r="B23" s="72" t="s">
        <v>149</v>
      </c>
      <c r="C23" s="26" t="s">
        <v>192</v>
      </c>
      <c r="D23" s="26" t="s">
        <v>194</v>
      </c>
      <c r="E23" s="26" t="s">
        <v>195</v>
      </c>
      <c r="F23" s="26" t="s">
        <v>192</v>
      </c>
      <c r="G23" s="26" t="s">
        <v>249</v>
      </c>
      <c r="H23" s="26" t="s">
        <v>231</v>
      </c>
      <c r="I23" s="26" t="s">
        <v>193</v>
      </c>
      <c r="J23" s="86" t="s">
        <v>259</v>
      </c>
    </row>
    <row r="24" spans="1:10" ht="14.25" x14ac:dyDescent="0.15">
      <c r="A24" s="26" t="s">
        <v>146</v>
      </c>
      <c r="B24" s="72" t="s">
        <v>268</v>
      </c>
      <c r="C24" s="26" t="s">
        <v>105</v>
      </c>
      <c r="D24" s="26" t="s">
        <v>76</v>
      </c>
      <c r="E24" s="26" t="s">
        <v>99</v>
      </c>
      <c r="F24" s="26" t="s">
        <v>99</v>
      </c>
      <c r="G24" s="26" t="s">
        <v>249</v>
      </c>
      <c r="H24" s="26" t="s">
        <v>119</v>
      </c>
      <c r="I24" s="26" t="s">
        <v>190</v>
      </c>
      <c r="J24" s="86" t="s">
        <v>259</v>
      </c>
    </row>
    <row r="25" spans="1:10" ht="14.25" x14ac:dyDescent="0.15">
      <c r="A25" s="26" t="s">
        <v>166</v>
      </c>
      <c r="B25" s="72" t="s">
        <v>167</v>
      </c>
      <c r="C25" s="26" t="s">
        <v>170</v>
      </c>
      <c r="D25" s="26" t="s">
        <v>203</v>
      </c>
      <c r="E25" s="26" t="s">
        <v>176</v>
      </c>
      <c r="F25" s="26" t="s">
        <v>244</v>
      </c>
      <c r="G25" s="26" t="s">
        <v>196</v>
      </c>
      <c r="H25" s="26" t="s">
        <v>100</v>
      </c>
      <c r="I25" s="26" t="s">
        <v>263</v>
      </c>
      <c r="J25" s="86" t="s">
        <v>259</v>
      </c>
    </row>
    <row r="26" spans="1:10" ht="14.25" x14ac:dyDescent="0.15">
      <c r="A26" s="26" t="s">
        <v>145</v>
      </c>
      <c r="B26" s="72" t="s">
        <v>141</v>
      </c>
      <c r="C26" s="26" t="s">
        <v>101</v>
      </c>
      <c r="D26" s="26" t="s">
        <v>46</v>
      </c>
      <c r="E26" s="26" t="s">
        <v>102</v>
      </c>
      <c r="F26" s="26" t="s">
        <v>103</v>
      </c>
      <c r="G26" s="26" t="s">
        <v>104</v>
      </c>
      <c r="H26" s="26" t="s">
        <v>237</v>
      </c>
      <c r="I26" s="26" t="s">
        <v>249</v>
      </c>
      <c r="J26" s="86" t="s">
        <v>259</v>
      </c>
    </row>
    <row r="27" spans="1:10" ht="14.25" x14ac:dyDescent="0.15">
      <c r="A27" s="26" t="s">
        <v>158</v>
      </c>
      <c r="B27" s="72" t="s">
        <v>159</v>
      </c>
      <c r="C27" s="26" t="s">
        <v>138</v>
      </c>
      <c r="D27" s="26" t="s">
        <v>202</v>
      </c>
      <c r="E27" s="26" t="s">
        <v>210</v>
      </c>
      <c r="F27" s="26" t="s">
        <v>192</v>
      </c>
      <c r="G27" s="26" t="s">
        <v>196</v>
      </c>
      <c r="H27" s="26" t="s">
        <v>136</v>
      </c>
      <c r="I27" s="26" t="s">
        <v>192</v>
      </c>
      <c r="J27" s="86" t="s">
        <v>259</v>
      </c>
    </row>
    <row r="28" spans="1:10" ht="14.25" x14ac:dyDescent="0.15">
      <c r="A28" s="26" t="s">
        <v>229</v>
      </c>
      <c r="B28" s="72" t="s">
        <v>230</v>
      </c>
      <c r="C28" s="26" t="s">
        <v>170</v>
      </c>
      <c r="D28" s="26" t="s">
        <v>203</v>
      </c>
      <c r="E28" s="26" t="s">
        <v>240</v>
      </c>
      <c r="F28" s="26" t="s">
        <v>241</v>
      </c>
      <c r="G28" s="26" t="s">
        <v>187</v>
      </c>
      <c r="H28" s="26" t="s">
        <v>196</v>
      </c>
      <c r="I28" s="26" t="s">
        <v>234</v>
      </c>
      <c r="J28" s="86" t="s">
        <v>259</v>
      </c>
    </row>
    <row r="29" spans="1:10" ht="14.25" x14ac:dyDescent="0.15">
      <c r="A29" s="26" t="s">
        <v>153</v>
      </c>
      <c r="B29" s="72" t="s">
        <v>154</v>
      </c>
      <c r="C29" s="26" t="s">
        <v>192</v>
      </c>
      <c r="D29" s="26" t="s">
        <v>199</v>
      </c>
      <c r="E29" s="26" t="s">
        <v>200</v>
      </c>
      <c r="F29" s="26" t="s">
        <v>201</v>
      </c>
      <c r="G29" s="26" t="s">
        <v>260</v>
      </c>
      <c r="H29" s="26" t="s">
        <v>253</v>
      </c>
      <c r="I29" s="26" t="s">
        <v>198</v>
      </c>
      <c r="J29" s="86" t="s">
        <v>259</v>
      </c>
    </row>
    <row r="30" spans="1:10" ht="14.25" x14ac:dyDescent="0.15">
      <c r="A30" s="26" t="s">
        <v>156</v>
      </c>
      <c r="B30" s="72" t="s">
        <v>157</v>
      </c>
      <c r="C30" s="26" t="s">
        <v>192</v>
      </c>
      <c r="D30" s="26" t="s">
        <v>205</v>
      </c>
      <c r="E30" s="26" t="s">
        <v>206</v>
      </c>
      <c r="F30" s="26" t="s">
        <v>207</v>
      </c>
      <c r="G30" s="26" t="s">
        <v>187</v>
      </c>
      <c r="H30" s="26" t="s">
        <v>100</v>
      </c>
      <c r="I30" s="26" t="s">
        <v>249</v>
      </c>
      <c r="J30" s="86" t="s">
        <v>259</v>
      </c>
    </row>
    <row r="31" spans="1:10" ht="14.25" x14ac:dyDescent="0.15">
      <c r="A31" s="26" t="s">
        <v>147</v>
      </c>
      <c r="B31" s="72" t="s">
        <v>115</v>
      </c>
      <c r="C31" s="26" t="s">
        <v>176</v>
      </c>
      <c r="D31" s="26" t="s">
        <v>99</v>
      </c>
      <c r="E31" s="26" t="s">
        <v>76</v>
      </c>
      <c r="F31" s="26" t="s">
        <v>99</v>
      </c>
      <c r="G31" s="26" t="s">
        <v>187</v>
      </c>
      <c r="H31" s="26" t="s">
        <v>190</v>
      </c>
      <c r="I31" s="26" t="s">
        <v>252</v>
      </c>
      <c r="J31" s="86" t="s">
        <v>259</v>
      </c>
    </row>
    <row r="32" spans="1:10" ht="14.25" x14ac:dyDescent="0.15">
      <c r="A32" s="26" t="s">
        <v>147</v>
      </c>
      <c r="B32" s="72" t="s">
        <v>267</v>
      </c>
      <c r="C32" s="26" t="s">
        <v>176</v>
      </c>
      <c r="D32" s="26" t="s">
        <v>180</v>
      </c>
      <c r="E32" s="26" t="s">
        <v>181</v>
      </c>
      <c r="F32" s="26" t="s">
        <v>182</v>
      </c>
      <c r="G32" s="26" t="s">
        <v>187</v>
      </c>
      <c r="H32" s="26" t="s">
        <v>190</v>
      </c>
      <c r="I32" s="26" t="s">
        <v>252</v>
      </c>
      <c r="J32" s="86" t="s">
        <v>259</v>
      </c>
    </row>
  </sheetData>
  <mergeCells count="2">
    <mergeCell ref="C1:F1"/>
    <mergeCell ref="G1:I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トレーシングレポート</vt:lpstr>
      <vt:lpstr>副作用一覧</vt:lpstr>
      <vt:lpstr>薬剤別副作用</vt:lpstr>
    </vt:vector>
  </TitlesOfParts>
  <Company>近畿中央病院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Windows ユーザー</cp:lastModifiedBy>
  <cp:lastPrinted>2023-08-23T08:43:37Z</cp:lastPrinted>
  <dcterms:created xsi:type="dcterms:W3CDTF">2020-10-22T07:35:25Z</dcterms:created>
  <dcterms:modified xsi:type="dcterms:W3CDTF">2023-09-06T09:15:45Z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